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aca\Łódź\"/>
    </mc:Choice>
  </mc:AlternateContent>
  <bookViews>
    <workbookView xWindow="0" yWindow="0" windowWidth="15480" windowHeight="9516" activeTab="1"/>
  </bookViews>
  <sheets>
    <sheet name="Kosztorys" sheetId="2" r:id="rId1"/>
    <sheet name="Przedmiar" sheetId="3" r:id="rId2"/>
  </sheets>
  <calcPr calcId="152511"/>
</workbook>
</file>

<file path=xl/calcChain.xml><?xml version="1.0" encoding="utf-8"?>
<calcChain xmlns="http://schemas.openxmlformats.org/spreadsheetml/2006/main">
  <c r="G114" i="3" l="1"/>
  <c r="G108" i="3"/>
  <c r="G106" i="3"/>
  <c r="G102" i="3"/>
  <c r="G100" i="3"/>
  <c r="G93" i="3"/>
  <c r="G89" i="3"/>
  <c r="G87" i="3"/>
  <c r="G81" i="3"/>
  <c r="G76" i="3"/>
  <c r="G72" i="3"/>
  <c r="G66" i="3"/>
  <c r="G64" i="3"/>
  <c r="G59" i="3"/>
  <c r="G53" i="3"/>
  <c r="G46" i="3"/>
  <c r="G40" i="3"/>
  <c r="G38" i="3"/>
  <c r="G32" i="3"/>
  <c r="G27" i="3"/>
  <c r="G23" i="3"/>
  <c r="G15" i="3"/>
  <c r="G11" i="3"/>
  <c r="W83" i="2"/>
  <c r="X83" i="2" s="1"/>
  <c r="X84" i="2" s="1"/>
  <c r="V83" i="2"/>
  <c r="V84" i="2" s="1"/>
  <c r="U83" i="2"/>
  <c r="U84" i="2" s="1"/>
  <c r="T83" i="2"/>
  <c r="T84" i="2" s="1"/>
  <c r="S83" i="2"/>
  <c r="S84" i="2" s="1"/>
  <c r="R83" i="2"/>
  <c r="R84" i="2" s="1"/>
  <c r="Q83" i="2"/>
  <c r="Q84" i="2" s="1"/>
  <c r="O83" i="2"/>
  <c r="V77" i="2"/>
  <c r="U77" i="2"/>
  <c r="T77" i="2"/>
  <c r="T78" i="2" s="1"/>
  <c r="S77" i="2"/>
  <c r="R77" i="2"/>
  <c r="Q77" i="2"/>
  <c r="O77" i="2"/>
  <c r="W77" i="2" s="1"/>
  <c r="X77" i="2" s="1"/>
  <c r="V76" i="2"/>
  <c r="V78" i="2" s="1"/>
  <c r="U76" i="2"/>
  <c r="U78" i="2" s="1"/>
  <c r="T76" i="2"/>
  <c r="S76" i="2"/>
  <c r="S78" i="2" s="1"/>
  <c r="R76" i="2"/>
  <c r="R78" i="2" s="1"/>
  <c r="Q76" i="2"/>
  <c r="Q78" i="2" s="1"/>
  <c r="O76" i="2"/>
  <c r="W76" i="2" s="1"/>
  <c r="V72" i="2"/>
  <c r="V73" i="2" s="1"/>
  <c r="U72" i="2"/>
  <c r="T72" i="2"/>
  <c r="S72" i="2"/>
  <c r="R72" i="2"/>
  <c r="R73" i="2" s="1"/>
  <c r="Q72" i="2"/>
  <c r="O72" i="2"/>
  <c r="W72" i="2" s="1"/>
  <c r="X72" i="2" s="1"/>
  <c r="W71" i="2"/>
  <c r="V71" i="2"/>
  <c r="U71" i="2"/>
  <c r="U73" i="2" s="1"/>
  <c r="T71" i="2"/>
  <c r="T73" i="2" s="1"/>
  <c r="S71" i="2"/>
  <c r="S73" i="2" s="1"/>
  <c r="R71" i="2"/>
  <c r="Q71" i="2"/>
  <c r="Q73" i="2" s="1"/>
  <c r="O71" i="2"/>
  <c r="V65" i="2"/>
  <c r="V66" i="2" s="1"/>
  <c r="U65" i="2"/>
  <c r="U66" i="2" s="1"/>
  <c r="T65" i="2"/>
  <c r="T66" i="2" s="1"/>
  <c r="S65" i="2"/>
  <c r="S66" i="2" s="1"/>
  <c r="R65" i="2"/>
  <c r="R66" i="2" s="1"/>
  <c r="Q65" i="2"/>
  <c r="Q66" i="2" s="1"/>
  <c r="O65" i="2"/>
  <c r="W65" i="2" s="1"/>
  <c r="W61" i="2"/>
  <c r="X61" i="2" s="1"/>
  <c r="V61" i="2"/>
  <c r="U61" i="2"/>
  <c r="U62" i="2" s="1"/>
  <c r="T61" i="2"/>
  <c r="S61" i="2"/>
  <c r="R61" i="2"/>
  <c r="Q61" i="2"/>
  <c r="Q62" i="2" s="1"/>
  <c r="O61" i="2"/>
  <c r="V60" i="2"/>
  <c r="V62" i="2" s="1"/>
  <c r="U60" i="2"/>
  <c r="T60" i="2"/>
  <c r="T62" i="2" s="1"/>
  <c r="S60" i="2"/>
  <c r="S62" i="2" s="1"/>
  <c r="R60" i="2"/>
  <c r="R62" i="2" s="1"/>
  <c r="Q60" i="2"/>
  <c r="O60" i="2"/>
  <c r="W60" i="2" s="1"/>
  <c r="W56" i="2"/>
  <c r="X56" i="2" s="1"/>
  <c r="V56" i="2"/>
  <c r="U56" i="2"/>
  <c r="T56" i="2"/>
  <c r="S56" i="2"/>
  <c r="S57" i="2" s="1"/>
  <c r="R56" i="2"/>
  <c r="Q56" i="2"/>
  <c r="O56" i="2"/>
  <c r="V55" i="2"/>
  <c r="U55" i="2"/>
  <c r="T55" i="2"/>
  <c r="S55" i="2"/>
  <c r="R55" i="2"/>
  <c r="Q55" i="2"/>
  <c r="O55" i="2"/>
  <c r="W55" i="2" s="1"/>
  <c r="W54" i="2"/>
  <c r="X54" i="2" s="1"/>
  <c r="V54" i="2"/>
  <c r="V57" i="2" s="1"/>
  <c r="U54" i="2"/>
  <c r="U57" i="2" s="1"/>
  <c r="T54" i="2"/>
  <c r="T57" i="2" s="1"/>
  <c r="S54" i="2"/>
  <c r="R54" i="2"/>
  <c r="R57" i="2" s="1"/>
  <c r="Q54" i="2"/>
  <c r="Q57" i="2" s="1"/>
  <c r="O54" i="2"/>
  <c r="V48" i="2"/>
  <c r="V49" i="2" s="1"/>
  <c r="U48" i="2"/>
  <c r="T48" i="2"/>
  <c r="T49" i="2" s="1"/>
  <c r="S48" i="2"/>
  <c r="R48" i="2"/>
  <c r="R49" i="2" s="1"/>
  <c r="Q48" i="2"/>
  <c r="O48" i="2"/>
  <c r="W48" i="2" s="1"/>
  <c r="X48" i="2" s="1"/>
  <c r="W47" i="2"/>
  <c r="V47" i="2"/>
  <c r="U47" i="2"/>
  <c r="U49" i="2" s="1"/>
  <c r="T47" i="2"/>
  <c r="S47" i="2"/>
  <c r="S49" i="2" s="1"/>
  <c r="R47" i="2"/>
  <c r="Q47" i="2"/>
  <c r="Q49" i="2" s="1"/>
  <c r="O47" i="2"/>
  <c r="V43" i="2"/>
  <c r="V44" i="2" s="1"/>
  <c r="U43" i="2"/>
  <c r="U44" i="2" s="1"/>
  <c r="T43" i="2"/>
  <c r="T44" i="2" s="1"/>
  <c r="S43" i="2"/>
  <c r="S44" i="2" s="1"/>
  <c r="R43" i="2"/>
  <c r="R44" i="2" s="1"/>
  <c r="Q43" i="2"/>
  <c r="Q44" i="2" s="1"/>
  <c r="O43" i="2"/>
  <c r="W43" i="2" s="1"/>
  <c r="W37" i="2"/>
  <c r="X37" i="2" s="1"/>
  <c r="X38" i="2" s="1"/>
  <c r="V37" i="2"/>
  <c r="V38" i="2" s="1"/>
  <c r="U37" i="2"/>
  <c r="U38" i="2" s="1"/>
  <c r="T37" i="2"/>
  <c r="T38" i="2" s="1"/>
  <c r="S37" i="2"/>
  <c r="S38" i="2" s="1"/>
  <c r="R37" i="2"/>
  <c r="R38" i="2" s="1"/>
  <c r="Q37" i="2"/>
  <c r="Q38" i="2" s="1"/>
  <c r="O37" i="2"/>
  <c r="V31" i="2"/>
  <c r="V32" i="2" s="1"/>
  <c r="U31" i="2"/>
  <c r="U32" i="2" s="1"/>
  <c r="T31" i="2"/>
  <c r="T32" i="2" s="1"/>
  <c r="S31" i="2"/>
  <c r="S32" i="2" s="1"/>
  <c r="R31" i="2"/>
  <c r="R32" i="2" s="1"/>
  <c r="Q31" i="2"/>
  <c r="Q32" i="2" s="1"/>
  <c r="O31" i="2"/>
  <c r="W31" i="2" s="1"/>
  <c r="W25" i="2"/>
  <c r="X25" i="2" s="1"/>
  <c r="V25" i="2"/>
  <c r="U25" i="2"/>
  <c r="U26" i="2" s="1"/>
  <c r="T25" i="2"/>
  <c r="S25" i="2"/>
  <c r="S26" i="2" s="1"/>
  <c r="R25" i="2"/>
  <c r="Q25" i="2"/>
  <c r="Q26" i="2" s="1"/>
  <c r="O25" i="2"/>
  <c r="V24" i="2"/>
  <c r="V26" i="2" s="1"/>
  <c r="U24" i="2"/>
  <c r="T24" i="2"/>
  <c r="T26" i="2" s="1"/>
  <c r="S24" i="2"/>
  <c r="R24" i="2"/>
  <c r="R26" i="2" s="1"/>
  <c r="Q24" i="2"/>
  <c r="O24" i="2"/>
  <c r="W24" i="2" s="1"/>
  <c r="W18" i="2"/>
  <c r="X18" i="2" s="1"/>
  <c r="V18" i="2"/>
  <c r="U18" i="2"/>
  <c r="U19" i="2" s="1"/>
  <c r="T18" i="2"/>
  <c r="S18" i="2"/>
  <c r="S19" i="2" s="1"/>
  <c r="R18" i="2"/>
  <c r="Q18" i="2"/>
  <c r="Q19" i="2" s="1"/>
  <c r="O18" i="2"/>
  <c r="V17" i="2"/>
  <c r="V19" i="2" s="1"/>
  <c r="U17" i="2"/>
  <c r="T17" i="2"/>
  <c r="T19" i="2" s="1"/>
  <c r="S17" i="2"/>
  <c r="R17" i="2"/>
  <c r="R19" i="2" s="1"/>
  <c r="Q17" i="2"/>
  <c r="O17" i="2"/>
  <c r="W17" i="2" s="1"/>
  <c r="W13" i="2"/>
  <c r="X13" i="2" s="1"/>
  <c r="V13" i="2"/>
  <c r="U13" i="2"/>
  <c r="T13" i="2"/>
  <c r="S13" i="2"/>
  <c r="S14" i="2" s="1"/>
  <c r="R13" i="2"/>
  <c r="Q13" i="2"/>
  <c r="O13" i="2"/>
  <c r="V12" i="2"/>
  <c r="U12" i="2"/>
  <c r="T12" i="2"/>
  <c r="S12" i="2"/>
  <c r="R12" i="2"/>
  <c r="Q12" i="2"/>
  <c r="O12" i="2"/>
  <c r="W12" i="2" s="1"/>
  <c r="W11" i="2"/>
  <c r="X11" i="2" s="1"/>
  <c r="V11" i="2"/>
  <c r="V14" i="2" s="1"/>
  <c r="U11" i="2"/>
  <c r="U14" i="2" s="1"/>
  <c r="T11" i="2"/>
  <c r="T14" i="2" s="1"/>
  <c r="T87" i="2" s="1"/>
  <c r="S11" i="2"/>
  <c r="R11" i="2"/>
  <c r="R14" i="2" s="1"/>
  <c r="Q11" i="2"/>
  <c r="Q14" i="2" s="1"/>
  <c r="O11" i="2"/>
  <c r="R87" i="2" l="1"/>
  <c r="V87" i="2"/>
  <c r="S87" i="2"/>
  <c r="W26" i="2"/>
  <c r="X24" i="2"/>
  <c r="X26" i="2" s="1"/>
  <c r="W49" i="2"/>
  <c r="W57" i="2"/>
  <c r="X55" i="2"/>
  <c r="X57" i="2" s="1"/>
  <c r="W73" i="2"/>
  <c r="W78" i="2"/>
  <c r="X76" i="2"/>
  <c r="X78" i="2" s="1"/>
  <c r="W14" i="2"/>
  <c r="X12" i="2"/>
  <c r="X14" i="2"/>
  <c r="W19" i="2"/>
  <c r="X17" i="2"/>
  <c r="X19" i="2" s="1"/>
  <c r="W66" i="2"/>
  <c r="X65" i="2"/>
  <c r="X66" i="2" s="1"/>
  <c r="X43" i="2"/>
  <c r="X44" i="2" s="1"/>
  <c r="W44" i="2"/>
  <c r="Q87" i="2"/>
  <c r="U87" i="2"/>
  <c r="W32" i="2"/>
  <c r="X31" i="2"/>
  <c r="X32" i="2" s="1"/>
  <c r="W62" i="2"/>
  <c r="X60" i="2"/>
  <c r="X62" i="2" s="1"/>
  <c r="W38" i="2"/>
  <c r="W84" i="2"/>
  <c r="X47" i="2"/>
  <c r="X49" i="2" s="1"/>
  <c r="X71" i="2"/>
  <c r="X73" i="2" s="1"/>
  <c r="W87" i="2" l="1"/>
  <c r="X87" i="2"/>
</calcChain>
</file>

<file path=xl/sharedStrings.xml><?xml version="1.0" encoding="utf-8"?>
<sst xmlns="http://schemas.openxmlformats.org/spreadsheetml/2006/main" count="403" uniqueCount="179">
  <si>
    <t>Roboty budowlane na moście w ciągu drogi gminnej nr 330035P w m. Łódź.</t>
  </si>
  <si>
    <t>Nazwa</t>
  </si>
  <si>
    <t>R</t>
  </si>
  <si>
    <t>M</t>
  </si>
  <si>
    <t>T</t>
  </si>
  <si>
    <t>S</t>
  </si>
  <si>
    <t>K</t>
  </si>
  <si>
    <t>Z</t>
  </si>
  <si>
    <t>ROBOTY PRZYGOTOWAWCZE</t>
  </si>
  <si>
    <t>ROBOTY WYKOŃCZENIOWE</t>
  </si>
  <si>
    <t>NAWIERZCHNIE</t>
  </si>
  <si>
    <t>ELEMENTY ULIC</t>
  </si>
  <si>
    <t>FUNDAMENTOWANIE</t>
  </si>
  <si>
    <t>BETON</t>
  </si>
  <si>
    <t>ŁOŻYSKA</t>
  </si>
  <si>
    <t>ELEMENTY ZABEZPIECZAJĄCE</t>
  </si>
  <si>
    <t>ODWODNIENIE</t>
  </si>
  <si>
    <t>117-09-000 :  KOSZTORYS</t>
  </si>
  <si>
    <t>Poz</t>
  </si>
  <si>
    <t>Symbol</t>
  </si>
  <si>
    <t/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</si>
  <si>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</si>
  <si>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</si>
  <si>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</si>
  <si>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</si>
  <si>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</si>
  <si>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</si>
  <si>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</si>
  <si>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</si>
  <si>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</si>
  <si>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Wartość (bez zaokr)</t>
  </si>
  <si>
    <t>Wartość</t>
  </si>
  <si>
    <t>Cena j.
(sykal)</t>
  </si>
  <si>
    <t>Wartość
(sykal)</t>
  </si>
  <si>
    <t>DZIAŁ  1</t>
  </si>
  <si>
    <t>DZIAŁ  1.1</t>
  </si>
  <si>
    <t>Oczyszczenie obiektu (jezdnia, chodniki, gzymsy, ściany podpór, wyposażenie, koryto cieku)</t>
  </si>
  <si>
    <t>KNR  712-00-01-03-00</t>
  </si>
  <si>
    <t>D-01.02.03 Oczyszczenie jezdni i chodników wraz z wywiezieniem w/w materiałów na wysypisko wraz z opłatą za składowanie. Wybór wysypiska po stronie Wykonawcy chyba że Inwestor wskaże miejsce składowania dla niektórych odzyskanych materiałów.</t>
  </si>
  <si>
    <t>m2</t>
  </si>
  <si>
    <t>D-01.02.03 Oczyszczenie ręczne konstrukcji betonowej z porostów i roślinności</t>
  </si>
  <si>
    <t>KNNR N001-03-03-01-00</t>
  </si>
  <si>
    <t>D-01.02.03 Oczyszczenie koryta rzeki z ziemi, drewna i śmieci wraz z wywiezieniem w/w materiałów na wysypisko wraz z opłatą za składowanie. Wybór wysypiska po stronie Wykonawcy chyba że Inwestor wskaże miejsce składowania dla niektórych odzyskanych materiałów.</t>
  </si>
  <si>
    <t>m3</t>
  </si>
  <si>
    <t>Razem:</t>
  </si>
  <si>
    <t>DZIAŁ  1.2</t>
  </si>
  <si>
    <t>Rozbiórka obiektów budowlanych i inżynierskich</t>
  </si>
  <si>
    <t>KNR  404-06-04-03-00</t>
  </si>
  <si>
    <t>D-01.02.03 Rozebranie elementów betonowych i żelbetowych</t>
  </si>
  <si>
    <t>KNR 404-11-03-01-00</t>
  </si>
  <si>
    <t>D-01.02.03 Załadunek materiałów z rozbiórki oraz wywiezienie w/w materiałów na wysypisko wraz z opłatą za składowanie. Wybór wysypiska po stronie Wykonawcy chyba że Inwestor wskaże miejsce składowania dla niektórych odzyskanych materiałów.</t>
  </si>
  <si>
    <t>DZIAŁ  2</t>
  </si>
  <si>
    <t>DZIAŁ  2.1</t>
  </si>
  <si>
    <t>Zieleń</t>
  </si>
  <si>
    <t>KNR 201-05-05-01-00</t>
  </si>
  <si>
    <t>D-06.01.01, D-09.01.01 Plantowanie powierzchni gruntu kat 1/4 pod tereny zielone</t>
  </si>
  <si>
    <t>KNR 201-05-10-01-00</t>
  </si>
  <si>
    <t>D-06.01.01, D-09.01.01 Humusowanie terenu z obsianiem trawą przy śr.grubości humusu ok.5 cm</t>
  </si>
  <si>
    <t>DZIAŁ  3</t>
  </si>
  <si>
    <t>DZIAŁ  3.1</t>
  </si>
  <si>
    <t xml:space="preserve"> N006-11-09-04-00 </t>
  </si>
  <si>
    <t>D-05.03.17 Remont cząstkowy nawierzchni mineralno-asfaltowej grysem kamiennym i asfaltem drogowym (głębokość ubytków min. 4 cm)</t>
  </si>
  <si>
    <t>DZIAŁ  4</t>
  </si>
  <si>
    <t>DZIAŁ  4.1</t>
  </si>
  <si>
    <t>Chodniki</t>
  </si>
  <si>
    <t>KNR  233-07-01-08-00</t>
  </si>
  <si>
    <t>M-18.01.04 Zalanie szczelin, rys i ubytków w nawierzchni asfaltowej chodnika masą asfaltową na gorąco</t>
  </si>
  <si>
    <t>metr</t>
  </si>
  <si>
    <t>DZIAŁ  5</t>
  </si>
  <si>
    <t>DZIAŁ  5.1</t>
  </si>
  <si>
    <t>Wykopy</t>
  </si>
  <si>
    <t>KNR  201-03-07-01-00</t>
  </si>
  <si>
    <t>M-11.01.01, D-02.00.01, D-02.01.01 Roboty ziemne ręczne z wywozem gruntu wraz z ewentualnym odwodnieniem wykopów wraz z wywozem na wysypisko i oplata za składowanie</t>
  </si>
  <si>
    <t>DZIAŁ  5.2</t>
  </si>
  <si>
    <t>Zasypanie wykopów wraz z zagęszczeniem</t>
  </si>
  <si>
    <t>KNR  201-03-14-01-00</t>
  </si>
  <si>
    <t>M-11.01.04, D-02.03.01 Formowanie nasypów ręcznie ziemią dowożoną samochodami wywrotkami wraz z zakupem grunt kat 1/2</t>
  </si>
  <si>
    <t>KNR  201-02-36-01-00</t>
  </si>
  <si>
    <t>M-11.01.04, D-02.03.01 Zagęszczanie nasypów ubijakami ręcznymi i mechanicznymi lub zageszczarkami, grunt sypki kat 1-2 Is=1,00 100MPA</t>
  </si>
  <si>
    <t>DZIAŁ  6</t>
  </si>
  <si>
    <t>DZIAŁ  6.1</t>
  </si>
  <si>
    <t>Naprawa elementow betonowych zaprawami PCC II</t>
  </si>
  <si>
    <t>KNR  712-00-02-03-00</t>
  </si>
  <si>
    <t>M-20.20.15a Czyszczenie ręczne i mechaniczne konstrukcji betonowej (przygotowanie powierzchni)</t>
  </si>
  <si>
    <t>KNR  233-07-12-03-00</t>
  </si>
  <si>
    <t>M-20.20.15a Wyrównanie, uzupełnienie ubytków i nierówności powierzchni betonowych zaprawą PCC II, średnia grubość 0,5 cm</t>
  </si>
  <si>
    <t>KNR  712-00-13-02-00</t>
  </si>
  <si>
    <t>M-20.01.08 Przygotowanie powierzchni betonu i malowanie powłokami na bazie akrylanu (kolor RAL 7035 lub RAL 7047)</t>
  </si>
  <si>
    <t>DZIAŁ  6.2</t>
  </si>
  <si>
    <t>Beton umocnień skarp w elementach o grubości &lt; 60cm</t>
  </si>
  <si>
    <t>KNR  233-04-09-01-00</t>
  </si>
  <si>
    <t>M-13.01.00, M-12.01.00 Betonowanie podwalin umocnień skarp przy użyciu pompy na samochodzie, wraz z deskowaniem i zbrojeniem elementów siatkami z prętów stalowych fi 8mm o oczkach 10x10cm, z zagęszczeniem betonu wibratorem /dowóz betonu transportem zewnętrznym/ - B25 (C20/25)</t>
  </si>
  <si>
    <t>M-13.01.00, M-12.01.00 Naprawa umocnień skarp betonem na mokro gr. 20cm wraz z deskowaniem, z zagęszczeniem betonu wibratorem /dowóz betonu transportem zewnętrznym/ - B25 (C20/25)</t>
  </si>
  <si>
    <t>DZIAŁ  7</t>
  </si>
  <si>
    <t>KNR  233-07-12-04-00</t>
  </si>
  <si>
    <t>M-20.20.15a Wykonanie zalewki z zaprawy bezskurczowej wraz z szalunkiem oraz oczyszczeniem i przygotowaniem powierzchni (średnia grubość 50mm)</t>
  </si>
  <si>
    <t>DZIAŁ  8</t>
  </si>
  <si>
    <t>DZIAŁ  8.1</t>
  </si>
  <si>
    <t>Balustrady stalowe</t>
  </si>
  <si>
    <t>KNR  233-07-18-03-00</t>
  </si>
  <si>
    <t>M-19.01.04a Czyszczenie ręczne do 3 stopnia elementów balustrady stalowej z rur stalowych okragłych fi60mm i fi40mm</t>
  </si>
  <si>
    <t>Mg</t>
  </si>
  <si>
    <t>KNR  233-07-18-09-05</t>
  </si>
  <si>
    <t>M-19.01.04a Malowanie ręczne farbą olejną balustrady stalowej z rur stalowych okragłych fi60mm i fi40mm</t>
  </si>
  <si>
    <t>DZIAŁ  8.2</t>
  </si>
  <si>
    <t>Bariery ochronne</t>
  </si>
  <si>
    <t>KNR  231-07-04-02-00</t>
  </si>
  <si>
    <t>M-19.01.02 Bariera ochronna stalowa N2 W3 B na przęśle wraz z elementami odblaskowymi (mocowanie prowadnicy do słupków balustrady poprzez elementy wykonane indywidualnie)</t>
  </si>
  <si>
    <t>M-19.01.02 Bariera ochronna stalowa N2 W3 B na dojazdach wraz z elementami odblaskowymi i elementatmi końcowymi (końcowki bariery sprowadzone do poziomu gruntu), montaż słupków przez wykute otwory w płytach ażurowych</t>
  </si>
  <si>
    <t>DZIAŁ  9</t>
  </si>
  <si>
    <t>DZIAŁ  9.1</t>
  </si>
  <si>
    <t>Ścieki skarpowe</t>
  </si>
  <si>
    <t>CEN  201-05-15-03-00</t>
  </si>
  <si>
    <t>D-03.02.01, D-08.05.01 Ułożenie ścieku skarpowego z prefabrykowanych elementów betonowych grub 20 cm na podbudowie betonowej C12/15 wraz z profilownaiem podłoża (ściek na łukach z docinaniem prefabrykatów)</t>
  </si>
  <si>
    <t>OGÓŁEM KOSZTORYS:</t>
  </si>
  <si>
    <t>117-09-000 :  PRZEDMIAR ROBÓT</t>
  </si>
  <si>
    <t>1) Jezdnia na obiekcie</t>
  </si>
  <si>
    <t>8,00*5,60</t>
  </si>
  <si>
    <t>2) Jezdnia na dojazdach</t>
  </si>
  <si>
    <t>(20,00+30,00)*6,00</t>
  </si>
  <si>
    <t>3) Chodniki</t>
  </si>
  <si>
    <t>2*1,10*3,90+4*(1,10+1,50)/2*1,90</t>
  </si>
  <si>
    <t>1) Gzymsy</t>
  </si>
  <si>
    <t>2*(1,90+3,90+1,90)*(0,30+0,25+0,18)</t>
  </si>
  <si>
    <t>2) Przęsło</t>
  </si>
  <si>
    <t>2*0,41*3,90+8,00*3,90</t>
  </si>
  <si>
    <t>3) Podpory</t>
  </si>
  <si>
    <t>4*2,00+2*8,00*1,70</t>
  </si>
  <si>
    <t>4) Ścieki skarpowe</t>
  </si>
  <si>
    <t>2*5,00*0,50</t>
  </si>
  <si>
    <t>5) Umocnienia skarp</t>
  </si>
  <si>
    <t>2*6,000</t>
  </si>
  <si>
    <t>6) Schody skarpowe</t>
  </si>
  <si>
    <t>5,00*0,50</t>
  </si>
  <si>
    <t>7) Płyty ażurowe na skarpach i poboczach</t>
  </si>
  <si>
    <t>10,00</t>
  </si>
  <si>
    <t>1) Koryto cieku</t>
  </si>
  <si>
    <t>2,00</t>
  </si>
  <si>
    <t>1) Ścieki skarpowe</t>
  </si>
  <si>
    <t>2*5,00*0,50*0,20</t>
  </si>
  <si>
    <t>2) Umocnienia skarp</t>
  </si>
  <si>
    <t>2*6,00*0,15+1,50*2,00*0,15+2,00*1,00*0,15</t>
  </si>
  <si>
    <t>3) Podwalina umocnienia</t>
  </si>
  <si>
    <t>1,50*0,30*0,50</t>
  </si>
  <si>
    <t>4) Luźne fragmenty betonowe</t>
  </si>
  <si>
    <t>1,50</t>
  </si>
  <si>
    <t>1) Elementy betonowe i żelbetowe</t>
  </si>
  <si>
    <t>5,275</t>
  </si>
  <si>
    <t>1) Zieleń</t>
  </si>
  <si>
    <t>4*10,00</t>
  </si>
  <si>
    <t>1) Na moście</t>
  </si>
  <si>
    <t>5,00</t>
  </si>
  <si>
    <t>2) Na dojazdach</t>
  </si>
  <si>
    <t>1) Wypełnienie szczelin, rys i ubytków</t>
  </si>
  <si>
    <t>2*10,00+5,00</t>
  </si>
  <si>
    <t>1) Wykopy przy ścianach bocznych</t>
  </si>
  <si>
    <t>2*3,00</t>
  </si>
  <si>
    <t>2) Wykop dla podwaliny umocnienia</t>
  </si>
  <si>
    <t>1,50*0,50</t>
  </si>
  <si>
    <t>1) Nasyp przy ścianach bocznych</t>
  </si>
  <si>
    <t>2*5,00</t>
  </si>
  <si>
    <t>4*10,02*5,000*0,5*0,5</t>
  </si>
  <si>
    <t>4) Umocnienia skarp</t>
  </si>
  <si>
    <t>1) Betonowanie podwaliny umocnień skarp</t>
  </si>
  <si>
    <t>1,00</t>
  </si>
  <si>
    <t>1) Naprawa umocnień skarp</t>
  </si>
  <si>
    <t>0,20*(2*6,00+3,00+2,00)+1,00</t>
  </si>
  <si>
    <t>1) Wypełnienie wnęki w płycie</t>
  </si>
  <si>
    <t>4*1,17*0,68</t>
  </si>
  <si>
    <t>2) Wykonanie cokołu</t>
  </si>
  <si>
    <t>4*0,50*0,55</t>
  </si>
  <si>
    <t>1) Balustrada  - 2x8,00 m</t>
  </si>
  <si>
    <t>2*8,00*50/1000</t>
  </si>
  <si>
    <t>1) Balustrada - 2x8,00 m</t>
  </si>
  <si>
    <t>1) Bariera ochronna stalowa na przęśle</t>
  </si>
  <si>
    <t>3*4,00</t>
  </si>
  <si>
    <t>1) Bariera ochronna stalowa na dojazdach</t>
  </si>
  <si>
    <t>3*12,00+3,00</t>
  </si>
  <si>
    <t>1) Ściek skarpowy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</si>
</sst>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."/>
    <numFmt numFmtId="165" formatCode="0.000"/>
  </numFmts>
  <fonts count="15" x14ac:knownFonts="1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i/>
      <sz val="8"/>
      <color rgb="FF000000" tint="0.59999389629810485"/>
      <name val="Calibri"/>
      <family val="2"/>
    </font>
    <font>
      <i/>
      <sz val="8"/>
      <color rgb="FF000000" tint="0.29999694814905242"/>
      <name val="Calibri"/>
      <family val="2"/>
    </font>
    <font>
      <i/>
      <sz val="8"/>
      <color rgb="FF000000" tint="0.499984740745262"/>
      <name val="Calibri"/>
      <family val="2"/>
    </font>
    <font>
      <sz val="8"/>
      <color rgb="FF000000"/>
      <name val="Calibri"/>
      <family val="2"/>
    </font>
    <font>
      <sz val="9"/>
      <color rgb="FF000000" tint="0.59999389629810485"/>
      <name val="Calibri"/>
      <family val="2"/>
    </font>
    <font>
      <sz val="9"/>
      <color rgb="FF000000" tint="0.29999694814905242"/>
      <name val="Calibri"/>
      <family val="2"/>
    </font>
    <font>
      <sz val="9"/>
      <color rgb="FF000000" tint="0.499984740745262"/>
      <name val="Calibri"/>
      <family val="2"/>
    </font>
    <font>
      <b/>
      <sz val="10"/>
      <color rgb="FF000000" tint="0.59999389629810485"/>
      <name val="Calibri"/>
      <family val="2"/>
    </font>
    <font>
      <b/>
      <sz val="10"/>
      <color rgb="FF000000" tint="0.29999694814905242"/>
      <name val="Calibri"/>
      <family val="2"/>
    </font>
    <font>
      <b/>
      <sz val="10"/>
      <color rgb="FF000000" tint="0.499984740745262"/>
      <name val="Calibri"/>
      <family val="2"/>
    </font>
    <font>
      <i/>
      <sz val="9"/>
      <color rgb="FF000000" tint="0.3999755851924192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165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165" fontId="14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/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 wrapText="1"/>
    </xf>
    <xf numFmtId="165" fontId="14" fillId="0" borderId="0" xfId="0" applyNumberFormat="1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workbookViewId="0">
      <selection sqref="A1:E1"/>
    </sheetView>
  </sheetViews>
  <sheetFormatPr defaultRowHeight="14.4" x14ac:dyDescent="0.25"/>
  <cols>
    <col min="1" max="1" width="6"/>
    <col min="2" max="2" width="20"/>
    <col min="3" max="3" width="2"/>
    <col min="4" max="4" width="50"/>
    <col min="5" max="5" width="2"/>
    <col min="6" max="6" width="8"/>
    <col min="7" max="7" width="9"/>
    <col min="8" max="8" width="2"/>
    <col min="9" max="14" width="0" hidden="1"/>
    <col min="15" max="15" width="9"/>
    <col min="16" max="16" width="2"/>
    <col min="17" max="23" width="0" hidden="1"/>
    <col min="24" max="24" width="13"/>
    <col min="25" max="26" width="2"/>
    <col min="27" max="28" width="0" hidden="1"/>
  </cols>
  <sheetData>
    <row r="1" spans="1:28" x14ac:dyDescent="0.25">
      <c r="A1" s="20" t="s">
        <v>17</v>
      </c>
      <c r="B1" s="21"/>
      <c r="C1" s="21"/>
      <c r="D1" s="21"/>
      <c r="E1" s="21"/>
    </row>
    <row r="3" spans="1:28" ht="13.8" x14ac:dyDescent="0.25">
      <c r="A3" s="22" t="s">
        <v>0</v>
      </c>
      <c r="B3" s="21"/>
      <c r="C3" s="21"/>
      <c r="D3" s="21"/>
      <c r="E3" s="21"/>
    </row>
    <row r="6" spans="1:28" ht="12" x14ac:dyDescent="0.25">
      <c r="A6" s="2" t="s">
        <v>18</v>
      </c>
      <c r="B6" s="2" t="s">
        <v>19</v>
      </c>
      <c r="C6" s="2" t="s">
        <v>20</v>
      </c>
      <c r="D6" s="2" t="s">
        <v>1</v>
      </c>
      <c r="F6" s="2" t="s">
        <v>21</v>
      </c>
      <c r="G6" s="2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  <c r="O6" s="2" t="s">
        <v>29</v>
      </c>
      <c r="Q6" s="5" t="s">
        <v>2</v>
      </c>
      <c r="R6" s="5" t="s">
        <v>3</v>
      </c>
      <c r="S6" s="5" t="s">
        <v>4</v>
      </c>
      <c r="T6" s="5" t="s">
        <v>5</v>
      </c>
      <c r="U6" s="5" t="s">
        <v>6</v>
      </c>
      <c r="V6" s="5" t="s">
        <v>7</v>
      </c>
      <c r="W6" s="6" t="s">
        <v>30</v>
      </c>
      <c r="X6" s="2" t="s">
        <v>31</v>
      </c>
      <c r="AA6" s="7" t="s">
        <v>32</v>
      </c>
      <c r="AB6" s="7" t="s">
        <v>33</v>
      </c>
    </row>
    <row r="8" spans="1:28" ht="13.8" x14ac:dyDescent="0.25">
      <c r="A8" s="23" t="s">
        <v>34</v>
      </c>
      <c r="B8" s="21"/>
      <c r="C8" s="24" t="s">
        <v>8</v>
      </c>
      <c r="D8" s="21"/>
      <c r="E8" s="21"/>
    </row>
    <row r="10" spans="1:28" ht="13.8" x14ac:dyDescent="0.25">
      <c r="A10" s="23" t="s">
        <v>35</v>
      </c>
      <c r="B10" s="21"/>
      <c r="C10" s="24" t="s">
        <v>36</v>
      </c>
      <c r="D10" s="21"/>
      <c r="E10" s="21"/>
    </row>
    <row r="11" spans="1:28" ht="60" x14ac:dyDescent="0.25">
      <c r="A11" s="8">
        <v>1</v>
      </c>
      <c r="B11" s="1" t="s">
        <v>37</v>
      </c>
      <c r="C11" s="1" t="s">
        <v>20</v>
      </c>
      <c r="D11" s="3" t="s">
        <v>38</v>
      </c>
      <c r="F11" s="9" t="s">
        <v>39</v>
      </c>
      <c r="G11" s="10">
        <v>363.26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4">
        <f>SUM(I11:N11)</f>
        <v>0</v>
      </c>
      <c r="Q11" s="11">
        <f>G11*I11</f>
        <v>0</v>
      </c>
      <c r="R11" s="11">
        <f>G11*J11</f>
        <v>0</v>
      </c>
      <c r="S11" s="11">
        <f>G11*K11</f>
        <v>0</v>
      </c>
      <c r="T11" s="11">
        <f>G11*L11</f>
        <v>0</v>
      </c>
      <c r="U11" s="11">
        <f>G11*M11</f>
        <v>0</v>
      </c>
      <c r="V11" s="11">
        <f>G11*N11</f>
        <v>0</v>
      </c>
      <c r="W11" s="12">
        <f>G11*O11</f>
        <v>0</v>
      </c>
      <c r="X11" s="4">
        <f>ROUND(W11,2)</f>
        <v>0</v>
      </c>
      <c r="AA11" s="13">
        <v>0</v>
      </c>
      <c r="AB11" s="14">
        <v>0</v>
      </c>
    </row>
    <row r="12" spans="1:28" ht="24" x14ac:dyDescent="0.25">
      <c r="A12" s="8">
        <v>2</v>
      </c>
      <c r="B12" s="1" t="s">
        <v>37</v>
      </c>
      <c r="C12" s="1" t="s">
        <v>20</v>
      </c>
      <c r="D12" s="3" t="s">
        <v>40</v>
      </c>
      <c r="F12" s="9" t="s">
        <v>39</v>
      </c>
      <c r="G12" s="10">
        <v>110.34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4">
        <f>SUM(I12:N12)</f>
        <v>0</v>
      </c>
      <c r="Q12" s="11">
        <f>G12*I12</f>
        <v>0</v>
      </c>
      <c r="R12" s="11">
        <f>G12*J12</f>
        <v>0</v>
      </c>
      <c r="S12" s="11">
        <f>G12*K12</f>
        <v>0</v>
      </c>
      <c r="T12" s="11">
        <f>G12*L12</f>
        <v>0</v>
      </c>
      <c r="U12" s="11">
        <f>G12*M12</f>
        <v>0</v>
      </c>
      <c r="V12" s="11">
        <f>G12*N12</f>
        <v>0</v>
      </c>
      <c r="W12" s="12">
        <f>G12*O12</f>
        <v>0</v>
      </c>
      <c r="X12" s="4">
        <f>ROUND(W12,2)</f>
        <v>0</v>
      </c>
      <c r="AA12" s="13">
        <v>0</v>
      </c>
      <c r="AB12" s="14">
        <v>0</v>
      </c>
    </row>
    <row r="13" spans="1:28" ht="72" x14ac:dyDescent="0.25">
      <c r="A13" s="8">
        <v>3</v>
      </c>
      <c r="B13" s="1" t="s">
        <v>41</v>
      </c>
      <c r="C13" s="1" t="s">
        <v>20</v>
      </c>
      <c r="D13" s="3" t="s">
        <v>42</v>
      </c>
      <c r="F13" s="9" t="s">
        <v>43</v>
      </c>
      <c r="G13" s="10">
        <v>2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4">
        <f>SUM(I13:N13)</f>
        <v>0</v>
      </c>
      <c r="Q13" s="11">
        <f>G13*I13</f>
        <v>0</v>
      </c>
      <c r="R13" s="11">
        <f>G13*J13</f>
        <v>0</v>
      </c>
      <c r="S13" s="11">
        <f>G13*K13</f>
        <v>0</v>
      </c>
      <c r="T13" s="11">
        <f>G13*L13</f>
        <v>0</v>
      </c>
      <c r="U13" s="11">
        <f>G13*M13</f>
        <v>0</v>
      </c>
      <c r="V13" s="11">
        <f>G13*N13</f>
        <v>0</v>
      </c>
      <c r="W13" s="12">
        <f>G13*O13</f>
        <v>0</v>
      </c>
      <c r="X13" s="4">
        <f>ROUND(W13,2)</f>
        <v>0</v>
      </c>
      <c r="AA13" s="13">
        <v>0</v>
      </c>
      <c r="AB13" s="14">
        <v>0</v>
      </c>
    </row>
    <row r="14" spans="1:28" ht="13.8" x14ac:dyDescent="0.25">
      <c r="F14" s="23" t="s">
        <v>44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5">
        <f t="shared" ref="Q14:X14" si="0">SUM(Q11:Q13)</f>
        <v>0</v>
      </c>
      <c r="R14" s="15">
        <f t="shared" si="0"/>
        <v>0</v>
      </c>
      <c r="S14" s="15">
        <f t="shared" si="0"/>
        <v>0</v>
      </c>
      <c r="T14" s="15">
        <f t="shared" si="0"/>
        <v>0</v>
      </c>
      <c r="U14" s="15">
        <f t="shared" si="0"/>
        <v>0</v>
      </c>
      <c r="V14" s="15">
        <f t="shared" si="0"/>
        <v>0</v>
      </c>
      <c r="W14" s="16">
        <f t="shared" si="0"/>
        <v>0</v>
      </c>
      <c r="X14" s="17">
        <f t="shared" si="0"/>
        <v>0</v>
      </c>
      <c r="AB14" s="18">
        <v>0</v>
      </c>
    </row>
    <row r="16" spans="1:28" ht="13.8" x14ac:dyDescent="0.25">
      <c r="A16" s="23" t="s">
        <v>45</v>
      </c>
      <c r="B16" s="21"/>
      <c r="C16" s="24" t="s">
        <v>46</v>
      </c>
      <c r="D16" s="21"/>
      <c r="E16" s="21"/>
    </row>
    <row r="17" spans="1:28" ht="24" x14ac:dyDescent="0.25">
      <c r="A17" s="8">
        <v>4</v>
      </c>
      <c r="B17" s="1" t="s">
        <v>47</v>
      </c>
      <c r="C17" s="1" t="s">
        <v>20</v>
      </c>
      <c r="D17" s="3" t="s">
        <v>48</v>
      </c>
      <c r="F17" s="9" t="s">
        <v>43</v>
      </c>
      <c r="G17" s="10">
        <v>5.2750000000000004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4">
        <f>SUM(I17:N17)</f>
        <v>0</v>
      </c>
      <c r="Q17" s="11">
        <f>G17*I17</f>
        <v>0</v>
      </c>
      <c r="R17" s="11">
        <f>G17*J17</f>
        <v>0</v>
      </c>
      <c r="S17" s="11">
        <f>G17*K17</f>
        <v>0</v>
      </c>
      <c r="T17" s="11">
        <f>G17*L17</f>
        <v>0</v>
      </c>
      <c r="U17" s="11">
        <f>G17*M17</f>
        <v>0</v>
      </c>
      <c r="V17" s="11">
        <f>G17*N17</f>
        <v>0</v>
      </c>
      <c r="W17" s="12">
        <f>G17*O17</f>
        <v>0</v>
      </c>
      <c r="X17" s="4">
        <f>ROUND(W17,2)</f>
        <v>0</v>
      </c>
      <c r="AA17" s="13">
        <v>0</v>
      </c>
      <c r="AB17" s="14">
        <v>0</v>
      </c>
    </row>
    <row r="18" spans="1:28" ht="60" x14ac:dyDescent="0.25">
      <c r="A18" s="8">
        <v>5</v>
      </c>
      <c r="B18" s="1" t="s">
        <v>49</v>
      </c>
      <c r="C18" s="1" t="s">
        <v>20</v>
      </c>
      <c r="D18" s="3" t="s">
        <v>50</v>
      </c>
      <c r="F18" s="9" t="s">
        <v>43</v>
      </c>
      <c r="G18" s="10">
        <v>5.2750000000000004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4">
        <f>SUM(I18:N18)</f>
        <v>0</v>
      </c>
      <c r="Q18" s="11">
        <f>G18*I18</f>
        <v>0</v>
      </c>
      <c r="R18" s="11">
        <f>G18*J18</f>
        <v>0</v>
      </c>
      <c r="S18" s="11">
        <f>G18*K18</f>
        <v>0</v>
      </c>
      <c r="T18" s="11">
        <f>G18*L18</f>
        <v>0</v>
      </c>
      <c r="U18" s="11">
        <f>G18*M18</f>
        <v>0</v>
      </c>
      <c r="V18" s="11">
        <f>G18*N18</f>
        <v>0</v>
      </c>
      <c r="W18" s="12">
        <f>G18*O18</f>
        <v>0</v>
      </c>
      <c r="X18" s="4">
        <f>ROUND(W18,2)</f>
        <v>0</v>
      </c>
      <c r="AA18" s="13">
        <v>0</v>
      </c>
      <c r="AB18" s="14">
        <v>0</v>
      </c>
    </row>
    <row r="19" spans="1:28" ht="13.8" x14ac:dyDescent="0.25">
      <c r="F19" s="23" t="s">
        <v>44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5">
        <f t="shared" ref="Q19:X19" si="1">SUM(Q17:Q18)</f>
        <v>0</v>
      </c>
      <c r="R19" s="15">
        <f t="shared" si="1"/>
        <v>0</v>
      </c>
      <c r="S19" s="15">
        <f t="shared" si="1"/>
        <v>0</v>
      </c>
      <c r="T19" s="15">
        <f t="shared" si="1"/>
        <v>0</v>
      </c>
      <c r="U19" s="15">
        <f t="shared" si="1"/>
        <v>0</v>
      </c>
      <c r="V19" s="15">
        <f t="shared" si="1"/>
        <v>0</v>
      </c>
      <c r="W19" s="16">
        <f t="shared" si="1"/>
        <v>0</v>
      </c>
      <c r="X19" s="17">
        <f t="shared" si="1"/>
        <v>0</v>
      </c>
      <c r="AB19" s="18">
        <v>0</v>
      </c>
    </row>
    <row r="21" spans="1:28" ht="13.8" x14ac:dyDescent="0.25">
      <c r="A21" s="23" t="s">
        <v>51</v>
      </c>
      <c r="B21" s="21"/>
      <c r="C21" s="24" t="s">
        <v>9</v>
      </c>
      <c r="D21" s="21"/>
      <c r="E21" s="21"/>
    </row>
    <row r="23" spans="1:28" ht="13.8" x14ac:dyDescent="0.25">
      <c r="A23" s="23" t="s">
        <v>52</v>
      </c>
      <c r="B23" s="21"/>
      <c r="C23" s="24" t="s">
        <v>53</v>
      </c>
      <c r="D23" s="21"/>
      <c r="E23" s="21"/>
    </row>
    <row r="24" spans="1:28" ht="24" x14ac:dyDescent="0.25">
      <c r="A24" s="8">
        <v>6</v>
      </c>
      <c r="B24" s="1" t="s">
        <v>54</v>
      </c>
      <c r="C24" s="1" t="s">
        <v>20</v>
      </c>
      <c r="D24" s="3" t="s">
        <v>55</v>
      </c>
      <c r="F24" s="9" t="s">
        <v>39</v>
      </c>
      <c r="G24" s="10">
        <v>40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4">
        <f>SUM(I24:N24)</f>
        <v>0</v>
      </c>
      <c r="Q24" s="11">
        <f>G24*I24</f>
        <v>0</v>
      </c>
      <c r="R24" s="11">
        <f>G24*J24</f>
        <v>0</v>
      </c>
      <c r="S24" s="11">
        <f>G24*K24</f>
        <v>0</v>
      </c>
      <c r="T24" s="11">
        <f>G24*L24</f>
        <v>0</v>
      </c>
      <c r="U24" s="11">
        <f>G24*M24</f>
        <v>0</v>
      </c>
      <c r="V24" s="11">
        <f>G24*N24</f>
        <v>0</v>
      </c>
      <c r="W24" s="12">
        <f>G24*O24</f>
        <v>0</v>
      </c>
      <c r="X24" s="4">
        <f>ROUND(W24,2)</f>
        <v>0</v>
      </c>
      <c r="AA24" s="13">
        <v>0</v>
      </c>
      <c r="AB24" s="14">
        <v>0</v>
      </c>
    </row>
    <row r="25" spans="1:28" ht="24" x14ac:dyDescent="0.25">
      <c r="A25" s="8">
        <v>7</v>
      </c>
      <c r="B25" s="1" t="s">
        <v>56</v>
      </c>
      <c r="C25" s="1" t="s">
        <v>20</v>
      </c>
      <c r="D25" s="3" t="s">
        <v>57</v>
      </c>
      <c r="F25" s="9" t="s">
        <v>39</v>
      </c>
      <c r="G25" s="10">
        <v>40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4">
        <f>SUM(I25:N25)</f>
        <v>0</v>
      </c>
      <c r="Q25" s="11">
        <f>G25*I25</f>
        <v>0</v>
      </c>
      <c r="R25" s="11">
        <f>G25*J25</f>
        <v>0</v>
      </c>
      <c r="S25" s="11">
        <f>G25*K25</f>
        <v>0</v>
      </c>
      <c r="T25" s="11">
        <f>G25*L25</f>
        <v>0</v>
      </c>
      <c r="U25" s="11">
        <f>G25*M25</f>
        <v>0</v>
      </c>
      <c r="V25" s="11">
        <f>G25*N25</f>
        <v>0</v>
      </c>
      <c r="W25" s="12">
        <f>G25*O25</f>
        <v>0</v>
      </c>
      <c r="X25" s="4">
        <f>ROUND(W25,2)</f>
        <v>0</v>
      </c>
      <c r="AA25" s="13">
        <v>0</v>
      </c>
      <c r="AB25" s="14">
        <v>0</v>
      </c>
    </row>
    <row r="26" spans="1:28" ht="13.8" x14ac:dyDescent="0.25">
      <c r="F26" s="23" t="s">
        <v>44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15">
        <f t="shared" ref="Q26:X26" si="2">SUM(Q24:Q25)</f>
        <v>0</v>
      </c>
      <c r="R26" s="15">
        <f t="shared" si="2"/>
        <v>0</v>
      </c>
      <c r="S26" s="15">
        <f t="shared" si="2"/>
        <v>0</v>
      </c>
      <c r="T26" s="15">
        <f t="shared" si="2"/>
        <v>0</v>
      </c>
      <c r="U26" s="15">
        <f t="shared" si="2"/>
        <v>0</v>
      </c>
      <c r="V26" s="15">
        <f t="shared" si="2"/>
        <v>0</v>
      </c>
      <c r="W26" s="16">
        <f t="shared" si="2"/>
        <v>0</v>
      </c>
      <c r="X26" s="17">
        <f t="shared" si="2"/>
        <v>0</v>
      </c>
      <c r="AB26" s="18">
        <v>0</v>
      </c>
    </row>
    <row r="28" spans="1:28" ht="13.8" x14ac:dyDescent="0.25">
      <c r="A28" s="23" t="s">
        <v>58</v>
      </c>
      <c r="B28" s="21"/>
      <c r="C28" s="24" t="s">
        <v>10</v>
      </c>
      <c r="D28" s="21"/>
      <c r="E28" s="21"/>
    </row>
    <row r="30" spans="1:28" ht="13.8" x14ac:dyDescent="0.25">
      <c r="A30" s="23" t="s">
        <v>59</v>
      </c>
      <c r="B30" s="21"/>
      <c r="C30" s="24" t="s">
        <v>10</v>
      </c>
      <c r="D30" s="21"/>
      <c r="E30" s="21"/>
    </row>
    <row r="31" spans="1:28" ht="36" x14ac:dyDescent="0.25">
      <c r="A31" s="8">
        <v>8</v>
      </c>
      <c r="B31" s="1" t="s">
        <v>60</v>
      </c>
      <c r="C31" s="1" t="s">
        <v>20</v>
      </c>
      <c r="D31" s="3" t="s">
        <v>61</v>
      </c>
      <c r="F31" s="9" t="s">
        <v>39</v>
      </c>
      <c r="G31" s="10">
        <v>10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4">
        <f>SUM(I31:N31)</f>
        <v>0</v>
      </c>
      <c r="Q31" s="11">
        <f>G31*I31</f>
        <v>0</v>
      </c>
      <c r="R31" s="11">
        <f>G31*J31</f>
        <v>0</v>
      </c>
      <c r="S31" s="11">
        <f>G31*K31</f>
        <v>0</v>
      </c>
      <c r="T31" s="11">
        <f>G31*L31</f>
        <v>0</v>
      </c>
      <c r="U31" s="11">
        <f>G31*M31</f>
        <v>0</v>
      </c>
      <c r="V31" s="11">
        <f>G31*N31</f>
        <v>0</v>
      </c>
      <c r="W31" s="12">
        <f>G31*O31</f>
        <v>0</v>
      </c>
      <c r="X31" s="4">
        <f>ROUND(W31,2)</f>
        <v>0</v>
      </c>
      <c r="AA31" s="13">
        <v>0</v>
      </c>
      <c r="AB31" s="14">
        <v>0</v>
      </c>
    </row>
    <row r="32" spans="1:28" ht="13.8" x14ac:dyDescent="0.25">
      <c r="F32" s="23" t="s">
        <v>44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5">
        <f t="shared" ref="Q32:X32" si="3">SUM(Q31)</f>
        <v>0</v>
      </c>
      <c r="R32" s="15">
        <f t="shared" si="3"/>
        <v>0</v>
      </c>
      <c r="S32" s="15">
        <f t="shared" si="3"/>
        <v>0</v>
      </c>
      <c r="T32" s="15">
        <f t="shared" si="3"/>
        <v>0</v>
      </c>
      <c r="U32" s="15">
        <f t="shared" si="3"/>
        <v>0</v>
      </c>
      <c r="V32" s="15">
        <f t="shared" si="3"/>
        <v>0</v>
      </c>
      <c r="W32" s="16">
        <f t="shared" si="3"/>
        <v>0</v>
      </c>
      <c r="X32" s="17">
        <f t="shared" si="3"/>
        <v>0</v>
      </c>
      <c r="AB32" s="18">
        <v>0</v>
      </c>
    </row>
    <row r="34" spans="1:28" ht="13.8" x14ac:dyDescent="0.25">
      <c r="A34" s="23" t="s">
        <v>62</v>
      </c>
      <c r="B34" s="21"/>
      <c r="C34" s="24" t="s">
        <v>11</v>
      </c>
      <c r="D34" s="21"/>
      <c r="E34" s="21"/>
    </row>
    <row r="36" spans="1:28" ht="13.8" x14ac:dyDescent="0.25">
      <c r="A36" s="23" t="s">
        <v>63</v>
      </c>
      <c r="B36" s="21"/>
      <c r="C36" s="24" t="s">
        <v>64</v>
      </c>
      <c r="D36" s="21"/>
      <c r="E36" s="21"/>
    </row>
    <row r="37" spans="1:28" ht="36" x14ac:dyDescent="0.25">
      <c r="A37" s="8">
        <v>9</v>
      </c>
      <c r="B37" s="1" t="s">
        <v>65</v>
      </c>
      <c r="C37" s="1" t="s">
        <v>20</v>
      </c>
      <c r="D37" s="3" t="s">
        <v>66</v>
      </c>
      <c r="F37" s="9" t="s">
        <v>67</v>
      </c>
      <c r="G37" s="10">
        <v>25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4">
        <f>SUM(I37:N37)</f>
        <v>0</v>
      </c>
      <c r="Q37" s="11">
        <f>G37*I37</f>
        <v>0</v>
      </c>
      <c r="R37" s="11">
        <f>G37*J37</f>
        <v>0</v>
      </c>
      <c r="S37" s="11">
        <f>G37*K37</f>
        <v>0</v>
      </c>
      <c r="T37" s="11">
        <f>G37*L37</f>
        <v>0</v>
      </c>
      <c r="U37" s="11">
        <f>G37*M37</f>
        <v>0</v>
      </c>
      <c r="V37" s="11">
        <f>G37*N37</f>
        <v>0</v>
      </c>
      <c r="W37" s="12">
        <f>G37*O37</f>
        <v>0</v>
      </c>
      <c r="X37" s="4">
        <f>ROUND(W37,2)</f>
        <v>0</v>
      </c>
      <c r="AA37" s="13">
        <v>0</v>
      </c>
      <c r="AB37" s="14">
        <v>0</v>
      </c>
    </row>
    <row r="38" spans="1:28" ht="13.8" x14ac:dyDescent="0.25">
      <c r="F38" s="23" t="s">
        <v>44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5">
        <f t="shared" ref="Q38:X38" si="4">SUM(Q37)</f>
        <v>0</v>
      </c>
      <c r="R38" s="15">
        <f t="shared" si="4"/>
        <v>0</v>
      </c>
      <c r="S38" s="15">
        <f t="shared" si="4"/>
        <v>0</v>
      </c>
      <c r="T38" s="15">
        <f t="shared" si="4"/>
        <v>0</v>
      </c>
      <c r="U38" s="15">
        <f t="shared" si="4"/>
        <v>0</v>
      </c>
      <c r="V38" s="15">
        <f t="shared" si="4"/>
        <v>0</v>
      </c>
      <c r="W38" s="16">
        <f t="shared" si="4"/>
        <v>0</v>
      </c>
      <c r="X38" s="17">
        <f t="shared" si="4"/>
        <v>0</v>
      </c>
      <c r="AB38" s="18">
        <v>0</v>
      </c>
    </row>
    <row r="40" spans="1:28" ht="13.8" x14ac:dyDescent="0.25">
      <c r="A40" s="23" t="s">
        <v>68</v>
      </c>
      <c r="B40" s="21"/>
      <c r="C40" s="24" t="s">
        <v>12</v>
      </c>
      <c r="D40" s="21"/>
      <c r="E40" s="21"/>
    </row>
    <row r="42" spans="1:28" ht="13.8" x14ac:dyDescent="0.25">
      <c r="A42" s="23" t="s">
        <v>69</v>
      </c>
      <c r="B42" s="21"/>
      <c r="C42" s="24" t="s">
        <v>70</v>
      </c>
      <c r="D42" s="21"/>
      <c r="E42" s="21"/>
    </row>
    <row r="43" spans="1:28" ht="48" x14ac:dyDescent="0.25">
      <c r="A43" s="8">
        <v>10</v>
      </c>
      <c r="B43" s="1" t="s">
        <v>71</v>
      </c>
      <c r="C43" s="1" t="s">
        <v>20</v>
      </c>
      <c r="D43" s="3" t="s">
        <v>72</v>
      </c>
      <c r="F43" s="9" t="s">
        <v>43</v>
      </c>
      <c r="G43" s="10">
        <v>6.75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4">
        <f>SUM(I43:N43)</f>
        <v>0</v>
      </c>
      <c r="Q43" s="11">
        <f>G43*I43</f>
        <v>0</v>
      </c>
      <c r="R43" s="11">
        <f>G43*J43</f>
        <v>0</v>
      </c>
      <c r="S43" s="11">
        <f>G43*K43</f>
        <v>0</v>
      </c>
      <c r="T43" s="11">
        <f>G43*L43</f>
        <v>0</v>
      </c>
      <c r="U43" s="11">
        <f>G43*M43</f>
        <v>0</v>
      </c>
      <c r="V43" s="11">
        <f>G43*N43</f>
        <v>0</v>
      </c>
      <c r="W43" s="12">
        <f>G43*O43</f>
        <v>0</v>
      </c>
      <c r="X43" s="4">
        <f>ROUND(W43,2)</f>
        <v>0</v>
      </c>
      <c r="AA43" s="13">
        <v>0</v>
      </c>
      <c r="AB43" s="14">
        <v>0</v>
      </c>
    </row>
    <row r="44" spans="1:28" ht="13.8" x14ac:dyDescent="0.25">
      <c r="F44" s="23" t="s">
        <v>44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15">
        <f t="shared" ref="Q44:X44" si="5">SUM(Q43)</f>
        <v>0</v>
      </c>
      <c r="R44" s="15">
        <f t="shared" si="5"/>
        <v>0</v>
      </c>
      <c r="S44" s="15">
        <f t="shared" si="5"/>
        <v>0</v>
      </c>
      <c r="T44" s="15">
        <f t="shared" si="5"/>
        <v>0</v>
      </c>
      <c r="U44" s="15">
        <f t="shared" si="5"/>
        <v>0</v>
      </c>
      <c r="V44" s="15">
        <f t="shared" si="5"/>
        <v>0</v>
      </c>
      <c r="W44" s="16">
        <f t="shared" si="5"/>
        <v>0</v>
      </c>
      <c r="X44" s="17">
        <f t="shared" si="5"/>
        <v>0</v>
      </c>
      <c r="AB44" s="18">
        <v>0</v>
      </c>
    </row>
    <row r="46" spans="1:28" ht="13.8" x14ac:dyDescent="0.25">
      <c r="A46" s="23" t="s">
        <v>73</v>
      </c>
      <c r="B46" s="21"/>
      <c r="C46" s="24" t="s">
        <v>74</v>
      </c>
      <c r="D46" s="21"/>
      <c r="E46" s="21"/>
    </row>
    <row r="47" spans="1:28" ht="36" x14ac:dyDescent="0.25">
      <c r="A47" s="8">
        <v>11</v>
      </c>
      <c r="B47" s="1" t="s">
        <v>75</v>
      </c>
      <c r="C47" s="1" t="s">
        <v>20</v>
      </c>
      <c r="D47" s="3" t="s">
        <v>76</v>
      </c>
      <c r="F47" s="9" t="s">
        <v>43</v>
      </c>
      <c r="G47" s="10">
        <v>10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4">
        <f>SUM(I47:N47)</f>
        <v>0</v>
      </c>
      <c r="Q47" s="11">
        <f>G47*I47</f>
        <v>0</v>
      </c>
      <c r="R47" s="11">
        <f>G47*J47</f>
        <v>0</v>
      </c>
      <c r="S47" s="11">
        <f>G47*K47</f>
        <v>0</v>
      </c>
      <c r="T47" s="11">
        <f>G47*L47</f>
        <v>0</v>
      </c>
      <c r="U47" s="11">
        <f>G47*M47</f>
        <v>0</v>
      </c>
      <c r="V47" s="11">
        <f>G47*N47</f>
        <v>0</v>
      </c>
      <c r="W47" s="12">
        <f>G47*O47</f>
        <v>0</v>
      </c>
      <c r="X47" s="4">
        <f>ROUND(W47,2)</f>
        <v>0</v>
      </c>
      <c r="AA47" s="13">
        <v>0</v>
      </c>
      <c r="AB47" s="14">
        <v>0</v>
      </c>
    </row>
    <row r="48" spans="1:28" ht="36" x14ac:dyDescent="0.25">
      <c r="A48" s="8">
        <v>12</v>
      </c>
      <c r="B48" s="1" t="s">
        <v>77</v>
      </c>
      <c r="C48" s="1" t="s">
        <v>20</v>
      </c>
      <c r="D48" s="3" t="s">
        <v>78</v>
      </c>
      <c r="F48" s="9" t="s">
        <v>43</v>
      </c>
      <c r="G48" s="10">
        <v>50.1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4">
        <f>SUM(I48:N48)</f>
        <v>0</v>
      </c>
      <c r="Q48" s="11">
        <f>G48*I48</f>
        <v>0</v>
      </c>
      <c r="R48" s="11">
        <f>G48*J48</f>
        <v>0</v>
      </c>
      <c r="S48" s="11">
        <f>G48*K48</f>
        <v>0</v>
      </c>
      <c r="T48" s="11">
        <f>G48*L48</f>
        <v>0</v>
      </c>
      <c r="U48" s="11">
        <f>G48*M48</f>
        <v>0</v>
      </c>
      <c r="V48" s="11">
        <f>G48*N48</f>
        <v>0</v>
      </c>
      <c r="W48" s="12">
        <f>G48*O48</f>
        <v>0</v>
      </c>
      <c r="X48" s="4">
        <f>ROUND(W48,2)</f>
        <v>0</v>
      </c>
      <c r="AA48" s="13">
        <v>0</v>
      </c>
      <c r="AB48" s="14">
        <v>0</v>
      </c>
    </row>
    <row r="49" spans="1:28" ht="13.8" x14ac:dyDescent="0.25">
      <c r="F49" s="23" t="s">
        <v>44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15">
        <f t="shared" ref="Q49:X49" si="6">SUM(Q47:Q48)</f>
        <v>0</v>
      </c>
      <c r="R49" s="15">
        <f t="shared" si="6"/>
        <v>0</v>
      </c>
      <c r="S49" s="15">
        <f t="shared" si="6"/>
        <v>0</v>
      </c>
      <c r="T49" s="15">
        <f t="shared" si="6"/>
        <v>0</v>
      </c>
      <c r="U49" s="15">
        <f t="shared" si="6"/>
        <v>0</v>
      </c>
      <c r="V49" s="15">
        <f t="shared" si="6"/>
        <v>0</v>
      </c>
      <c r="W49" s="16">
        <f t="shared" si="6"/>
        <v>0</v>
      </c>
      <c r="X49" s="17">
        <f t="shared" si="6"/>
        <v>0</v>
      </c>
      <c r="AB49" s="18">
        <v>0</v>
      </c>
    </row>
    <row r="51" spans="1:28" ht="13.8" x14ac:dyDescent="0.25">
      <c r="A51" s="23" t="s">
        <v>79</v>
      </c>
      <c r="B51" s="21"/>
      <c r="C51" s="24" t="s">
        <v>13</v>
      </c>
      <c r="D51" s="21"/>
      <c r="E51" s="21"/>
    </row>
    <row r="53" spans="1:28" ht="13.8" x14ac:dyDescent="0.25">
      <c r="A53" s="23" t="s">
        <v>80</v>
      </c>
      <c r="B53" s="21"/>
      <c r="C53" s="24" t="s">
        <v>81</v>
      </c>
      <c r="D53" s="21"/>
      <c r="E53" s="21"/>
    </row>
    <row r="54" spans="1:28" ht="24" x14ac:dyDescent="0.25">
      <c r="A54" s="8">
        <v>13</v>
      </c>
      <c r="B54" s="1" t="s">
        <v>82</v>
      </c>
      <c r="C54" s="1" t="s">
        <v>20</v>
      </c>
      <c r="D54" s="3" t="s">
        <v>83</v>
      </c>
      <c r="F54" s="9" t="s">
        <v>39</v>
      </c>
      <c r="G54" s="10">
        <v>80.84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4">
        <f>SUM(I54:N54)</f>
        <v>0</v>
      </c>
      <c r="Q54" s="11">
        <f>G54*I54</f>
        <v>0</v>
      </c>
      <c r="R54" s="11">
        <f>G54*J54</f>
        <v>0</v>
      </c>
      <c r="S54" s="11">
        <f>G54*K54</f>
        <v>0</v>
      </c>
      <c r="T54" s="11">
        <f>G54*L54</f>
        <v>0</v>
      </c>
      <c r="U54" s="11">
        <f>G54*M54</f>
        <v>0</v>
      </c>
      <c r="V54" s="11">
        <f>G54*N54</f>
        <v>0</v>
      </c>
      <c r="W54" s="12">
        <f>G54*O54</f>
        <v>0</v>
      </c>
      <c r="X54" s="4">
        <f>ROUND(W54,2)</f>
        <v>0</v>
      </c>
      <c r="AA54" s="13">
        <v>0</v>
      </c>
      <c r="AB54" s="14">
        <v>0</v>
      </c>
    </row>
    <row r="55" spans="1:28" ht="36" x14ac:dyDescent="0.25">
      <c r="A55" s="8">
        <v>14</v>
      </c>
      <c r="B55" s="1" t="s">
        <v>84</v>
      </c>
      <c r="C55" s="1" t="s">
        <v>20</v>
      </c>
      <c r="D55" s="3" t="s">
        <v>85</v>
      </c>
      <c r="F55" s="9" t="s">
        <v>39</v>
      </c>
      <c r="G55" s="10">
        <v>85.84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4">
        <f>SUM(I55:N55)</f>
        <v>0</v>
      </c>
      <c r="Q55" s="11">
        <f>G55*I55</f>
        <v>0</v>
      </c>
      <c r="R55" s="11">
        <f>G55*J55</f>
        <v>0</v>
      </c>
      <c r="S55" s="11">
        <f>G55*K55</f>
        <v>0</v>
      </c>
      <c r="T55" s="11">
        <f>G55*L55</f>
        <v>0</v>
      </c>
      <c r="U55" s="11">
        <f>G55*M55</f>
        <v>0</v>
      </c>
      <c r="V55" s="11">
        <f>G55*N55</f>
        <v>0</v>
      </c>
      <c r="W55" s="12">
        <f>G55*O55</f>
        <v>0</v>
      </c>
      <c r="X55" s="4">
        <f>ROUND(W55,2)</f>
        <v>0</v>
      </c>
      <c r="AA55" s="13">
        <v>0</v>
      </c>
      <c r="AB55" s="14">
        <v>0</v>
      </c>
    </row>
    <row r="56" spans="1:28" ht="36" x14ac:dyDescent="0.25">
      <c r="A56" s="8">
        <v>15</v>
      </c>
      <c r="B56" s="1" t="s">
        <v>86</v>
      </c>
      <c r="C56" s="1" t="s">
        <v>20</v>
      </c>
      <c r="D56" s="3" t="s">
        <v>87</v>
      </c>
      <c r="F56" s="9" t="s">
        <v>39</v>
      </c>
      <c r="G56" s="10">
        <v>80.84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4">
        <f>SUM(I56:N56)</f>
        <v>0</v>
      </c>
      <c r="Q56" s="11">
        <f>G56*I56</f>
        <v>0</v>
      </c>
      <c r="R56" s="11">
        <f>G56*J56</f>
        <v>0</v>
      </c>
      <c r="S56" s="11">
        <f>G56*K56</f>
        <v>0</v>
      </c>
      <c r="T56" s="11">
        <f>G56*L56</f>
        <v>0</v>
      </c>
      <c r="U56" s="11">
        <f>G56*M56</f>
        <v>0</v>
      </c>
      <c r="V56" s="11">
        <f>G56*N56</f>
        <v>0</v>
      </c>
      <c r="W56" s="12">
        <f>G56*O56</f>
        <v>0</v>
      </c>
      <c r="X56" s="4">
        <f>ROUND(W56,2)</f>
        <v>0</v>
      </c>
      <c r="AA56" s="13">
        <v>0</v>
      </c>
      <c r="AB56" s="14">
        <v>0</v>
      </c>
    </row>
    <row r="57" spans="1:28" ht="13.8" x14ac:dyDescent="0.25">
      <c r="F57" s="23" t="s">
        <v>44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15">
        <f t="shared" ref="Q57:X57" si="7">SUM(Q54:Q56)</f>
        <v>0</v>
      </c>
      <c r="R57" s="15">
        <f t="shared" si="7"/>
        <v>0</v>
      </c>
      <c r="S57" s="15">
        <f t="shared" si="7"/>
        <v>0</v>
      </c>
      <c r="T57" s="15">
        <f t="shared" si="7"/>
        <v>0</v>
      </c>
      <c r="U57" s="15">
        <f t="shared" si="7"/>
        <v>0</v>
      </c>
      <c r="V57" s="15">
        <f t="shared" si="7"/>
        <v>0</v>
      </c>
      <c r="W57" s="16">
        <f t="shared" si="7"/>
        <v>0</v>
      </c>
      <c r="X57" s="17">
        <f t="shared" si="7"/>
        <v>0</v>
      </c>
      <c r="AB57" s="18">
        <v>0</v>
      </c>
    </row>
    <row r="59" spans="1:28" ht="13.8" x14ac:dyDescent="0.25">
      <c r="A59" s="23" t="s">
        <v>88</v>
      </c>
      <c r="B59" s="21"/>
      <c r="C59" s="24" t="s">
        <v>89</v>
      </c>
      <c r="D59" s="21"/>
      <c r="E59" s="21"/>
    </row>
    <row r="60" spans="1:28" ht="72" x14ac:dyDescent="0.25">
      <c r="A60" s="8">
        <v>16</v>
      </c>
      <c r="B60" s="1" t="s">
        <v>90</v>
      </c>
      <c r="C60" s="1" t="s">
        <v>20</v>
      </c>
      <c r="D60" s="3" t="s">
        <v>91</v>
      </c>
      <c r="F60" s="9" t="s">
        <v>43</v>
      </c>
      <c r="G60" s="10">
        <v>1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4">
        <f>SUM(I60:N60)</f>
        <v>0</v>
      </c>
      <c r="Q60" s="11">
        <f>G60*I60</f>
        <v>0</v>
      </c>
      <c r="R60" s="11">
        <f>G60*J60</f>
        <v>0</v>
      </c>
      <c r="S60" s="11">
        <f>G60*K60</f>
        <v>0</v>
      </c>
      <c r="T60" s="11">
        <f>G60*L60</f>
        <v>0</v>
      </c>
      <c r="U60" s="11">
        <f>G60*M60</f>
        <v>0</v>
      </c>
      <c r="V60" s="11">
        <f>G60*N60</f>
        <v>0</v>
      </c>
      <c r="W60" s="12">
        <f>G60*O60</f>
        <v>0</v>
      </c>
      <c r="X60" s="4">
        <f>ROUND(W60,2)</f>
        <v>0</v>
      </c>
      <c r="AA60" s="13">
        <v>0</v>
      </c>
      <c r="AB60" s="14">
        <v>0</v>
      </c>
    </row>
    <row r="61" spans="1:28" ht="48" x14ac:dyDescent="0.25">
      <c r="A61" s="8">
        <v>17</v>
      </c>
      <c r="B61" s="1" t="s">
        <v>90</v>
      </c>
      <c r="C61" s="1" t="s">
        <v>20</v>
      </c>
      <c r="D61" s="3" t="s">
        <v>92</v>
      </c>
      <c r="F61" s="9" t="s">
        <v>43</v>
      </c>
      <c r="G61" s="10">
        <v>4.4000000000000004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4">
        <f>SUM(I61:N61)</f>
        <v>0</v>
      </c>
      <c r="Q61" s="11">
        <f>G61*I61</f>
        <v>0</v>
      </c>
      <c r="R61" s="11">
        <f>G61*J61</f>
        <v>0</v>
      </c>
      <c r="S61" s="11">
        <f>G61*K61</f>
        <v>0</v>
      </c>
      <c r="T61" s="11">
        <f>G61*L61</f>
        <v>0</v>
      </c>
      <c r="U61" s="11">
        <f>G61*M61</f>
        <v>0</v>
      </c>
      <c r="V61" s="11">
        <f>G61*N61</f>
        <v>0</v>
      </c>
      <c r="W61" s="12">
        <f>G61*O61</f>
        <v>0</v>
      </c>
      <c r="X61" s="4">
        <f>ROUND(W61,2)</f>
        <v>0</v>
      </c>
      <c r="AA61" s="13">
        <v>0</v>
      </c>
      <c r="AB61" s="14">
        <v>0</v>
      </c>
    </row>
    <row r="62" spans="1:28" ht="13.8" x14ac:dyDescent="0.25">
      <c r="F62" s="23" t="s">
        <v>44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15">
        <f t="shared" ref="Q62:X62" si="8">SUM(Q60:Q61)</f>
        <v>0</v>
      </c>
      <c r="R62" s="15">
        <f t="shared" si="8"/>
        <v>0</v>
      </c>
      <c r="S62" s="15">
        <f t="shared" si="8"/>
        <v>0</v>
      </c>
      <c r="T62" s="15">
        <f t="shared" si="8"/>
        <v>0</v>
      </c>
      <c r="U62" s="15">
        <f t="shared" si="8"/>
        <v>0</v>
      </c>
      <c r="V62" s="15">
        <f t="shared" si="8"/>
        <v>0</v>
      </c>
      <c r="W62" s="16">
        <f t="shared" si="8"/>
        <v>0</v>
      </c>
      <c r="X62" s="17">
        <f t="shared" si="8"/>
        <v>0</v>
      </c>
      <c r="AB62" s="18">
        <v>0</v>
      </c>
    </row>
    <row r="64" spans="1:28" ht="13.8" x14ac:dyDescent="0.25">
      <c r="A64" s="23" t="s">
        <v>93</v>
      </c>
      <c r="B64" s="21"/>
      <c r="C64" s="24" t="s">
        <v>14</v>
      </c>
      <c r="D64" s="21"/>
      <c r="E64" s="21"/>
    </row>
    <row r="65" spans="1:28" ht="48" x14ac:dyDescent="0.25">
      <c r="A65" s="8">
        <v>18</v>
      </c>
      <c r="B65" s="1" t="s">
        <v>94</v>
      </c>
      <c r="C65" s="1" t="s">
        <v>20</v>
      </c>
      <c r="D65" s="3" t="s">
        <v>95</v>
      </c>
      <c r="F65" s="9" t="s">
        <v>39</v>
      </c>
      <c r="G65" s="10">
        <v>4.282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4">
        <f>SUM(I65:N65)</f>
        <v>0</v>
      </c>
      <c r="Q65" s="11">
        <f>G65*I65</f>
        <v>0</v>
      </c>
      <c r="R65" s="11">
        <f>G65*J65</f>
        <v>0</v>
      </c>
      <c r="S65" s="11">
        <f>G65*K65</f>
        <v>0</v>
      </c>
      <c r="T65" s="11">
        <f>G65*L65</f>
        <v>0</v>
      </c>
      <c r="U65" s="11">
        <f>G65*M65</f>
        <v>0</v>
      </c>
      <c r="V65" s="11">
        <f>G65*N65</f>
        <v>0</v>
      </c>
      <c r="W65" s="12">
        <f>G65*O65</f>
        <v>0</v>
      </c>
      <c r="X65" s="4">
        <f>ROUND(W65,2)</f>
        <v>0</v>
      </c>
      <c r="AA65" s="13">
        <v>0</v>
      </c>
      <c r="AB65" s="14">
        <v>0</v>
      </c>
    </row>
    <row r="66" spans="1:28" ht="13.8" x14ac:dyDescent="0.25">
      <c r="F66" s="23" t="s">
        <v>44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15">
        <f t="shared" ref="Q66:X66" si="9">SUM(Q65)</f>
        <v>0</v>
      </c>
      <c r="R66" s="15">
        <f t="shared" si="9"/>
        <v>0</v>
      </c>
      <c r="S66" s="15">
        <f t="shared" si="9"/>
        <v>0</v>
      </c>
      <c r="T66" s="15">
        <f t="shared" si="9"/>
        <v>0</v>
      </c>
      <c r="U66" s="15">
        <f t="shared" si="9"/>
        <v>0</v>
      </c>
      <c r="V66" s="15">
        <f t="shared" si="9"/>
        <v>0</v>
      </c>
      <c r="W66" s="16">
        <f t="shared" si="9"/>
        <v>0</v>
      </c>
      <c r="X66" s="17">
        <f t="shared" si="9"/>
        <v>0</v>
      </c>
      <c r="AB66" s="18">
        <v>0</v>
      </c>
    </row>
    <row r="68" spans="1:28" ht="13.8" x14ac:dyDescent="0.25">
      <c r="A68" s="23" t="s">
        <v>96</v>
      </c>
      <c r="B68" s="21"/>
      <c r="C68" s="24" t="s">
        <v>15</v>
      </c>
      <c r="D68" s="21"/>
      <c r="E68" s="21"/>
    </row>
    <row r="70" spans="1:28" ht="13.8" x14ac:dyDescent="0.25">
      <c r="A70" s="23" t="s">
        <v>97</v>
      </c>
      <c r="B70" s="21"/>
      <c r="C70" s="24" t="s">
        <v>98</v>
      </c>
      <c r="D70" s="21"/>
      <c r="E70" s="21"/>
    </row>
    <row r="71" spans="1:28" ht="36" x14ac:dyDescent="0.25">
      <c r="A71" s="8">
        <v>19</v>
      </c>
      <c r="B71" s="1" t="s">
        <v>99</v>
      </c>
      <c r="C71" s="1" t="s">
        <v>20</v>
      </c>
      <c r="D71" s="3" t="s">
        <v>100</v>
      </c>
      <c r="F71" s="9" t="s">
        <v>101</v>
      </c>
      <c r="G71" s="10">
        <v>0.8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4">
        <f>SUM(I71:N71)</f>
        <v>0</v>
      </c>
      <c r="Q71" s="11">
        <f>G71*I71</f>
        <v>0</v>
      </c>
      <c r="R71" s="11">
        <f>G71*J71</f>
        <v>0</v>
      </c>
      <c r="S71" s="11">
        <f>G71*K71</f>
        <v>0</v>
      </c>
      <c r="T71" s="11">
        <f>G71*L71</f>
        <v>0</v>
      </c>
      <c r="U71" s="11">
        <f>G71*M71</f>
        <v>0</v>
      </c>
      <c r="V71" s="11">
        <f>G71*N71</f>
        <v>0</v>
      </c>
      <c r="W71" s="12">
        <f>G71*O71</f>
        <v>0</v>
      </c>
      <c r="X71" s="4">
        <f>ROUND(W71,2)</f>
        <v>0</v>
      </c>
      <c r="AA71" s="13">
        <v>0</v>
      </c>
      <c r="AB71" s="14">
        <v>0</v>
      </c>
    </row>
    <row r="72" spans="1:28" ht="24" x14ac:dyDescent="0.25">
      <c r="A72" s="8">
        <v>20</v>
      </c>
      <c r="B72" s="1" t="s">
        <v>102</v>
      </c>
      <c r="C72" s="1" t="s">
        <v>20</v>
      </c>
      <c r="D72" s="3" t="s">
        <v>103</v>
      </c>
      <c r="F72" s="9" t="s">
        <v>101</v>
      </c>
      <c r="G72" s="10">
        <v>0.8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4">
        <f>SUM(I72:N72)</f>
        <v>0</v>
      </c>
      <c r="Q72" s="11">
        <f>G72*I72</f>
        <v>0</v>
      </c>
      <c r="R72" s="11">
        <f>G72*J72</f>
        <v>0</v>
      </c>
      <c r="S72" s="11">
        <f>G72*K72</f>
        <v>0</v>
      </c>
      <c r="T72" s="11">
        <f>G72*L72</f>
        <v>0</v>
      </c>
      <c r="U72" s="11">
        <f>G72*M72</f>
        <v>0</v>
      </c>
      <c r="V72" s="11">
        <f>G72*N72</f>
        <v>0</v>
      </c>
      <c r="W72" s="12">
        <f>G72*O72</f>
        <v>0</v>
      </c>
      <c r="X72" s="4">
        <f>ROUND(W72,2)</f>
        <v>0</v>
      </c>
      <c r="AA72" s="13">
        <v>0</v>
      </c>
      <c r="AB72" s="14">
        <v>0</v>
      </c>
    </row>
    <row r="73" spans="1:28" ht="13.8" x14ac:dyDescent="0.25">
      <c r="F73" s="23" t="s">
        <v>44</v>
      </c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15">
        <f t="shared" ref="Q73:X73" si="10">SUM(Q71:Q72)</f>
        <v>0</v>
      </c>
      <c r="R73" s="15">
        <f t="shared" si="10"/>
        <v>0</v>
      </c>
      <c r="S73" s="15">
        <f t="shared" si="10"/>
        <v>0</v>
      </c>
      <c r="T73" s="15">
        <f t="shared" si="10"/>
        <v>0</v>
      </c>
      <c r="U73" s="15">
        <f t="shared" si="10"/>
        <v>0</v>
      </c>
      <c r="V73" s="15">
        <f t="shared" si="10"/>
        <v>0</v>
      </c>
      <c r="W73" s="16">
        <f t="shared" si="10"/>
        <v>0</v>
      </c>
      <c r="X73" s="17">
        <f t="shared" si="10"/>
        <v>0</v>
      </c>
      <c r="AB73" s="18">
        <v>0</v>
      </c>
    </row>
    <row r="75" spans="1:28" ht="13.8" x14ac:dyDescent="0.25">
      <c r="A75" s="23" t="s">
        <v>104</v>
      </c>
      <c r="B75" s="21"/>
      <c r="C75" s="24" t="s">
        <v>105</v>
      </c>
      <c r="D75" s="21"/>
      <c r="E75" s="21"/>
    </row>
    <row r="76" spans="1:28" ht="48" x14ac:dyDescent="0.25">
      <c r="A76" s="8">
        <v>21</v>
      </c>
      <c r="B76" s="1" t="s">
        <v>106</v>
      </c>
      <c r="C76" s="1" t="s">
        <v>20</v>
      </c>
      <c r="D76" s="3" t="s">
        <v>107</v>
      </c>
      <c r="F76" s="9" t="s">
        <v>67</v>
      </c>
      <c r="G76" s="10">
        <v>12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4">
        <f>SUM(I76:N76)</f>
        <v>0</v>
      </c>
      <c r="Q76" s="11">
        <f>G76*I76</f>
        <v>0</v>
      </c>
      <c r="R76" s="11">
        <f>G76*J76</f>
        <v>0</v>
      </c>
      <c r="S76" s="11">
        <f>G76*K76</f>
        <v>0</v>
      </c>
      <c r="T76" s="11">
        <f>G76*L76</f>
        <v>0</v>
      </c>
      <c r="U76" s="11">
        <f>G76*M76</f>
        <v>0</v>
      </c>
      <c r="V76" s="11">
        <f>G76*N76</f>
        <v>0</v>
      </c>
      <c r="W76" s="12">
        <f>G76*O76</f>
        <v>0</v>
      </c>
      <c r="X76" s="4">
        <f>ROUND(W76,2)</f>
        <v>0</v>
      </c>
      <c r="AA76" s="13">
        <v>0</v>
      </c>
      <c r="AB76" s="14">
        <v>0</v>
      </c>
    </row>
    <row r="77" spans="1:28" ht="60" x14ac:dyDescent="0.25">
      <c r="A77" s="8">
        <v>22</v>
      </c>
      <c r="B77" s="1" t="s">
        <v>106</v>
      </c>
      <c r="C77" s="1" t="s">
        <v>20</v>
      </c>
      <c r="D77" s="3" t="s">
        <v>108</v>
      </c>
      <c r="F77" s="9" t="s">
        <v>67</v>
      </c>
      <c r="G77" s="10">
        <v>39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4">
        <f>SUM(I77:N77)</f>
        <v>0</v>
      </c>
      <c r="Q77" s="11">
        <f>G77*I77</f>
        <v>0</v>
      </c>
      <c r="R77" s="11">
        <f>G77*J77</f>
        <v>0</v>
      </c>
      <c r="S77" s="11">
        <f>G77*K77</f>
        <v>0</v>
      </c>
      <c r="T77" s="11">
        <f>G77*L77</f>
        <v>0</v>
      </c>
      <c r="U77" s="11">
        <f>G77*M77</f>
        <v>0</v>
      </c>
      <c r="V77" s="11">
        <f>G77*N77</f>
        <v>0</v>
      </c>
      <c r="W77" s="12">
        <f>G77*O77</f>
        <v>0</v>
      </c>
      <c r="X77" s="4">
        <f>ROUND(W77,2)</f>
        <v>0</v>
      </c>
      <c r="AA77" s="13">
        <v>0</v>
      </c>
      <c r="AB77" s="14">
        <v>0</v>
      </c>
    </row>
    <row r="78" spans="1:28" ht="13.8" x14ac:dyDescent="0.25">
      <c r="F78" s="23" t="s">
        <v>44</v>
      </c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15">
        <f t="shared" ref="Q78:X78" si="11">SUM(Q76:Q77)</f>
        <v>0</v>
      </c>
      <c r="R78" s="15">
        <f t="shared" si="11"/>
        <v>0</v>
      </c>
      <c r="S78" s="15">
        <f t="shared" si="11"/>
        <v>0</v>
      </c>
      <c r="T78" s="15">
        <f t="shared" si="11"/>
        <v>0</v>
      </c>
      <c r="U78" s="15">
        <f t="shared" si="11"/>
        <v>0</v>
      </c>
      <c r="V78" s="15">
        <f t="shared" si="11"/>
        <v>0</v>
      </c>
      <c r="W78" s="16">
        <f t="shared" si="11"/>
        <v>0</v>
      </c>
      <c r="X78" s="17">
        <f t="shared" si="11"/>
        <v>0</v>
      </c>
      <c r="AB78" s="18">
        <v>0</v>
      </c>
    </row>
    <row r="80" spans="1:28" ht="13.8" x14ac:dyDescent="0.25">
      <c r="A80" s="23" t="s">
        <v>109</v>
      </c>
      <c r="B80" s="21"/>
      <c r="C80" s="24" t="s">
        <v>16</v>
      </c>
      <c r="D80" s="21"/>
      <c r="E80" s="21"/>
    </row>
    <row r="82" spans="1:28" ht="13.8" x14ac:dyDescent="0.25">
      <c r="A82" s="23" t="s">
        <v>110</v>
      </c>
      <c r="B82" s="21"/>
      <c r="C82" s="24" t="s">
        <v>111</v>
      </c>
      <c r="D82" s="21"/>
      <c r="E82" s="21"/>
    </row>
    <row r="83" spans="1:28" ht="60" x14ac:dyDescent="0.25">
      <c r="A83" s="8">
        <v>23</v>
      </c>
      <c r="B83" s="1" t="s">
        <v>112</v>
      </c>
      <c r="C83" s="1" t="s">
        <v>20</v>
      </c>
      <c r="D83" s="3" t="s">
        <v>113</v>
      </c>
      <c r="F83" s="9" t="s">
        <v>67</v>
      </c>
      <c r="G83" s="10">
        <v>10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4">
        <f>SUM(I83:N83)</f>
        <v>0</v>
      </c>
      <c r="Q83" s="11">
        <f>G83*I83</f>
        <v>0</v>
      </c>
      <c r="R83" s="11">
        <f>G83*J83</f>
        <v>0</v>
      </c>
      <c r="S83" s="11">
        <f>G83*K83</f>
        <v>0</v>
      </c>
      <c r="T83" s="11">
        <f>G83*L83</f>
        <v>0</v>
      </c>
      <c r="U83" s="11">
        <f>G83*M83</f>
        <v>0</v>
      </c>
      <c r="V83" s="11">
        <f>G83*N83</f>
        <v>0</v>
      </c>
      <c r="W83" s="12">
        <f>G83*O83</f>
        <v>0</v>
      </c>
      <c r="X83" s="4">
        <f>ROUND(W83,2)</f>
        <v>0</v>
      </c>
      <c r="AA83" s="13">
        <v>0</v>
      </c>
      <c r="AB83" s="14">
        <v>0</v>
      </c>
    </row>
    <row r="84" spans="1:28" ht="13.8" x14ac:dyDescent="0.25">
      <c r="F84" s="23" t="s">
        <v>44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15">
        <f t="shared" ref="Q84:X84" si="12">SUM(Q83)</f>
        <v>0</v>
      </c>
      <c r="R84" s="15">
        <f t="shared" si="12"/>
        <v>0</v>
      </c>
      <c r="S84" s="15">
        <f t="shared" si="12"/>
        <v>0</v>
      </c>
      <c r="T84" s="15">
        <f t="shared" si="12"/>
        <v>0</v>
      </c>
      <c r="U84" s="15">
        <f t="shared" si="12"/>
        <v>0</v>
      </c>
      <c r="V84" s="15">
        <f t="shared" si="12"/>
        <v>0</v>
      </c>
      <c r="W84" s="16">
        <f t="shared" si="12"/>
        <v>0</v>
      </c>
      <c r="X84" s="17">
        <f t="shared" si="12"/>
        <v>0</v>
      </c>
      <c r="AB84" s="18">
        <v>0</v>
      </c>
    </row>
    <row r="87" spans="1:28" ht="13.8" x14ac:dyDescent="0.25">
      <c r="F87" s="23" t="s">
        <v>114</v>
      </c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15">
        <f t="shared" ref="Q87:X87" si="13">SUM(Q14,Q19,Q26,Q32,Q38,Q44,Q49,Q57,Q62,Q66,Q73,Q78,Q84)</f>
        <v>0</v>
      </c>
      <c r="R87" s="15">
        <f t="shared" si="13"/>
        <v>0</v>
      </c>
      <c r="S87" s="15">
        <f t="shared" si="13"/>
        <v>0</v>
      </c>
      <c r="T87" s="15">
        <f t="shared" si="13"/>
        <v>0</v>
      </c>
      <c r="U87" s="15">
        <f t="shared" si="13"/>
        <v>0</v>
      </c>
      <c r="V87" s="15">
        <f t="shared" si="13"/>
        <v>0</v>
      </c>
      <c r="W87" s="16">
        <f t="shared" si="13"/>
        <v>0</v>
      </c>
      <c r="X87" s="17">
        <f t="shared" si="13"/>
        <v>0</v>
      </c>
      <c r="AB87" s="18">
        <v>0</v>
      </c>
    </row>
  </sheetData>
  <mergeCells count="58">
    <mergeCell ref="A82:B82"/>
    <mergeCell ref="C82:E82"/>
    <mergeCell ref="F84:P84"/>
    <mergeCell ref="F87:P87"/>
    <mergeCell ref="F73:P73"/>
    <mergeCell ref="A75:B75"/>
    <mergeCell ref="C75:E75"/>
    <mergeCell ref="F78:P78"/>
    <mergeCell ref="A80:B80"/>
    <mergeCell ref="C80:E80"/>
    <mergeCell ref="F66:P66"/>
    <mergeCell ref="A68:B68"/>
    <mergeCell ref="C68:E68"/>
    <mergeCell ref="A70:B70"/>
    <mergeCell ref="C70:E70"/>
    <mergeCell ref="F57:P57"/>
    <mergeCell ref="A59:B59"/>
    <mergeCell ref="C59:E59"/>
    <mergeCell ref="F62:P62"/>
    <mergeCell ref="A64:B64"/>
    <mergeCell ref="C64:E64"/>
    <mergeCell ref="F49:P49"/>
    <mergeCell ref="A51:B51"/>
    <mergeCell ref="C51:E51"/>
    <mergeCell ref="A53:B53"/>
    <mergeCell ref="C53:E53"/>
    <mergeCell ref="A42:B42"/>
    <mergeCell ref="C42:E42"/>
    <mergeCell ref="F44:P44"/>
    <mergeCell ref="A46:B46"/>
    <mergeCell ref="C46:E46"/>
    <mergeCell ref="A36:B36"/>
    <mergeCell ref="C36:E36"/>
    <mergeCell ref="F38:P38"/>
    <mergeCell ref="A40:B40"/>
    <mergeCell ref="C40:E40"/>
    <mergeCell ref="A30:B30"/>
    <mergeCell ref="C30:E30"/>
    <mergeCell ref="F32:P32"/>
    <mergeCell ref="A34:B34"/>
    <mergeCell ref="C34:E34"/>
    <mergeCell ref="A23:B23"/>
    <mergeCell ref="C23:E23"/>
    <mergeCell ref="F26:P26"/>
    <mergeCell ref="A28:B28"/>
    <mergeCell ref="C28:E28"/>
    <mergeCell ref="F14:P14"/>
    <mergeCell ref="A16:B16"/>
    <mergeCell ref="C16:E16"/>
    <mergeCell ref="F19:P19"/>
    <mergeCell ref="A21:B21"/>
    <mergeCell ref="C21:E21"/>
    <mergeCell ref="A1:E1"/>
    <mergeCell ref="A3:E3"/>
    <mergeCell ref="A8:B8"/>
    <mergeCell ref="C8:E8"/>
    <mergeCell ref="A10:B10"/>
    <mergeCell ref="C10:E10"/>
  </mergeCells>
  <pageMargins left="0.25" right="0.25" top="0.5" bottom="0.75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workbookViewId="0">
      <selection sqref="A1:E1"/>
    </sheetView>
  </sheetViews>
  <sheetFormatPr defaultRowHeight="14.4" x14ac:dyDescent="0.25"/>
  <cols>
    <col min="1" max="1" width="6"/>
    <col min="2" max="2" width="22"/>
    <col min="3" max="3" width="2"/>
    <col min="4" max="4" width="70"/>
    <col min="5" max="5" width="2"/>
    <col min="6" max="6" width="8"/>
    <col min="7" max="7" width="9"/>
  </cols>
  <sheetData>
    <row r="1" spans="1:7" x14ac:dyDescent="0.25">
      <c r="A1" s="20" t="s">
        <v>115</v>
      </c>
      <c r="B1" s="21"/>
      <c r="C1" s="21"/>
      <c r="D1" s="21"/>
      <c r="E1" s="21"/>
    </row>
    <row r="3" spans="1:7" ht="13.8" x14ac:dyDescent="0.25">
      <c r="A3" s="22" t="s">
        <v>0</v>
      </c>
      <c r="B3" s="21"/>
      <c r="C3" s="21"/>
      <c r="D3" s="21"/>
      <c r="E3" s="21"/>
    </row>
    <row r="6" spans="1:7" ht="12" x14ac:dyDescent="0.25">
      <c r="A6" s="2" t="s">
        <v>18</v>
      </c>
      <c r="B6" s="2" t="s">
        <v>19</v>
      </c>
      <c r="C6" s="2" t="s">
        <v>20</v>
      </c>
      <c r="D6" s="2" t="s">
        <v>1</v>
      </c>
      <c r="F6" s="2" t="s">
        <v>21</v>
      </c>
      <c r="G6" s="2" t="s">
        <v>22</v>
      </c>
    </row>
    <row r="8" spans="1:7" ht="13.8" x14ac:dyDescent="0.25">
      <c r="A8" s="23" t="s">
        <v>34</v>
      </c>
      <c r="B8" s="21"/>
      <c r="C8" s="24" t="s">
        <v>8</v>
      </c>
      <c r="D8" s="21"/>
      <c r="E8" s="21"/>
    </row>
    <row r="10" spans="1:7" ht="13.8" x14ac:dyDescent="0.25">
      <c r="A10" s="23" t="s">
        <v>35</v>
      </c>
      <c r="B10" s="21"/>
      <c r="C10" s="24" t="s">
        <v>36</v>
      </c>
      <c r="D10" s="21"/>
      <c r="E10" s="21"/>
    </row>
    <row r="11" spans="1:7" ht="48" x14ac:dyDescent="0.25">
      <c r="A11" s="8">
        <v>1</v>
      </c>
      <c r="B11" s="1" t="s">
        <v>37</v>
      </c>
      <c r="C11" s="1" t="s">
        <v>20</v>
      </c>
      <c r="D11" s="3" t="s">
        <v>38</v>
      </c>
      <c r="F11" s="9" t="s">
        <v>39</v>
      </c>
      <c r="G11" s="10">
        <f>SUM(G12:G14)</f>
        <v>363.26</v>
      </c>
    </row>
    <row r="12" spans="1:7" ht="12" x14ac:dyDescent="0.25">
      <c r="B12" s="25" t="s">
        <v>116</v>
      </c>
      <c r="C12" s="21"/>
      <c r="D12" s="25" t="s">
        <v>117</v>
      </c>
      <c r="E12" s="21"/>
      <c r="F12" s="21"/>
      <c r="G12" s="19">
        <v>44.8</v>
      </c>
    </row>
    <row r="13" spans="1:7" ht="12" x14ac:dyDescent="0.25">
      <c r="B13" s="25" t="s">
        <v>118</v>
      </c>
      <c r="C13" s="21"/>
      <c r="D13" s="25" t="s">
        <v>119</v>
      </c>
      <c r="E13" s="21"/>
      <c r="F13" s="21"/>
      <c r="G13" s="19">
        <v>300</v>
      </c>
    </row>
    <row r="14" spans="1:7" ht="12" x14ac:dyDescent="0.25">
      <c r="B14" s="25" t="s">
        <v>120</v>
      </c>
      <c r="C14" s="21"/>
      <c r="D14" s="25" t="s">
        <v>121</v>
      </c>
      <c r="E14" s="21"/>
      <c r="F14" s="21"/>
      <c r="G14" s="19">
        <v>18.46</v>
      </c>
    </row>
    <row r="15" spans="1:7" ht="24" x14ac:dyDescent="0.25">
      <c r="A15" s="8">
        <v>2</v>
      </c>
      <c r="B15" s="1" t="s">
        <v>37</v>
      </c>
      <c r="C15" s="1" t="s">
        <v>20</v>
      </c>
      <c r="D15" s="3" t="s">
        <v>40</v>
      </c>
      <c r="F15" s="9" t="s">
        <v>39</v>
      </c>
      <c r="G15" s="10">
        <f>SUM(G16:G22)</f>
        <v>110.34</v>
      </c>
    </row>
    <row r="16" spans="1:7" ht="12" x14ac:dyDescent="0.25">
      <c r="B16" s="25" t="s">
        <v>122</v>
      </c>
      <c r="C16" s="21"/>
      <c r="D16" s="25" t="s">
        <v>123</v>
      </c>
      <c r="E16" s="21"/>
      <c r="F16" s="21"/>
      <c r="G16" s="19">
        <v>11.242000000000001</v>
      </c>
    </row>
    <row r="17" spans="1:7" ht="12" x14ac:dyDescent="0.25">
      <c r="B17" s="25" t="s">
        <v>124</v>
      </c>
      <c r="C17" s="21"/>
      <c r="D17" s="25" t="s">
        <v>125</v>
      </c>
      <c r="E17" s="21"/>
      <c r="F17" s="21"/>
      <c r="G17" s="19">
        <v>34.398000000000003</v>
      </c>
    </row>
    <row r="18" spans="1:7" ht="12" x14ac:dyDescent="0.25">
      <c r="B18" s="25" t="s">
        <v>126</v>
      </c>
      <c r="C18" s="21"/>
      <c r="D18" s="25" t="s">
        <v>127</v>
      </c>
      <c r="E18" s="21"/>
      <c r="F18" s="21"/>
      <c r="G18" s="19">
        <v>35.200000000000003</v>
      </c>
    </row>
    <row r="19" spans="1:7" ht="12" x14ac:dyDescent="0.25">
      <c r="B19" s="25" t="s">
        <v>128</v>
      </c>
      <c r="C19" s="21"/>
      <c r="D19" s="25" t="s">
        <v>129</v>
      </c>
      <c r="E19" s="21"/>
      <c r="F19" s="21"/>
      <c r="G19" s="19">
        <v>5</v>
      </c>
    </row>
    <row r="20" spans="1:7" ht="12" x14ac:dyDescent="0.25">
      <c r="B20" s="25" t="s">
        <v>130</v>
      </c>
      <c r="C20" s="21"/>
      <c r="D20" s="25" t="s">
        <v>131</v>
      </c>
      <c r="E20" s="21"/>
      <c r="F20" s="21"/>
      <c r="G20" s="19">
        <v>12</v>
      </c>
    </row>
    <row r="21" spans="1:7" ht="12" x14ac:dyDescent="0.25">
      <c r="B21" s="25" t="s">
        <v>132</v>
      </c>
      <c r="C21" s="21"/>
      <c r="D21" s="25" t="s">
        <v>133</v>
      </c>
      <c r="E21" s="21"/>
      <c r="F21" s="21"/>
      <c r="G21" s="19">
        <v>2.5</v>
      </c>
    </row>
    <row r="22" spans="1:7" ht="12" x14ac:dyDescent="0.25">
      <c r="B22" s="25" t="s">
        <v>134</v>
      </c>
      <c r="C22" s="21"/>
      <c r="D22" s="25" t="s">
        <v>135</v>
      </c>
      <c r="E22" s="21"/>
      <c r="F22" s="21"/>
      <c r="G22" s="19">
        <v>10</v>
      </c>
    </row>
    <row r="23" spans="1:7" ht="48" x14ac:dyDescent="0.25">
      <c r="A23" s="8">
        <v>3</v>
      </c>
      <c r="B23" s="1" t="s">
        <v>41</v>
      </c>
      <c r="C23" s="1" t="s">
        <v>20</v>
      </c>
      <c r="D23" s="3" t="s">
        <v>42</v>
      </c>
      <c r="F23" s="9" t="s">
        <v>43</v>
      </c>
      <c r="G23" s="10">
        <f>SUM(G24)</f>
        <v>2</v>
      </c>
    </row>
    <row r="24" spans="1:7" ht="12" x14ac:dyDescent="0.25">
      <c r="B24" s="25" t="s">
        <v>136</v>
      </c>
      <c r="C24" s="21"/>
      <c r="D24" s="25" t="s">
        <v>137</v>
      </c>
      <c r="E24" s="21"/>
      <c r="F24" s="21"/>
      <c r="G24" s="19">
        <v>2</v>
      </c>
    </row>
    <row r="26" spans="1:7" ht="13.8" x14ac:dyDescent="0.25">
      <c r="A26" s="23" t="s">
        <v>45</v>
      </c>
      <c r="B26" s="21"/>
      <c r="C26" s="24" t="s">
        <v>46</v>
      </c>
      <c r="D26" s="21"/>
      <c r="E26" s="21"/>
    </row>
    <row r="27" spans="1:7" ht="12" x14ac:dyDescent="0.25">
      <c r="A27" s="8">
        <v>4</v>
      </c>
      <c r="B27" s="1" t="s">
        <v>47</v>
      </c>
      <c r="C27" s="1" t="s">
        <v>20</v>
      </c>
      <c r="D27" s="3" t="s">
        <v>48</v>
      </c>
      <c r="F27" s="9" t="s">
        <v>43</v>
      </c>
      <c r="G27" s="10">
        <f>SUM(G28:G31)</f>
        <v>5.2750000000000004</v>
      </c>
    </row>
    <row r="28" spans="1:7" ht="12" x14ac:dyDescent="0.25">
      <c r="B28" s="25" t="s">
        <v>138</v>
      </c>
      <c r="C28" s="21"/>
      <c r="D28" s="25" t="s">
        <v>139</v>
      </c>
      <c r="E28" s="21"/>
      <c r="F28" s="21"/>
      <c r="G28" s="19">
        <v>1</v>
      </c>
    </row>
    <row r="29" spans="1:7" ht="12" x14ac:dyDescent="0.25">
      <c r="B29" s="25" t="s">
        <v>140</v>
      </c>
      <c r="C29" s="21"/>
      <c r="D29" s="25" t="s">
        <v>141</v>
      </c>
      <c r="E29" s="21"/>
      <c r="F29" s="21"/>
      <c r="G29" s="19">
        <v>2.5499999999999998</v>
      </c>
    </row>
    <row r="30" spans="1:7" ht="12" x14ac:dyDescent="0.25">
      <c r="B30" s="25" t="s">
        <v>142</v>
      </c>
      <c r="C30" s="21"/>
      <c r="D30" s="25" t="s">
        <v>143</v>
      </c>
      <c r="E30" s="21"/>
      <c r="F30" s="21"/>
      <c r="G30" s="19">
        <v>0.22500000000000001</v>
      </c>
    </row>
    <row r="31" spans="1:7" ht="12" x14ac:dyDescent="0.25">
      <c r="B31" s="25" t="s">
        <v>144</v>
      </c>
      <c r="C31" s="21"/>
      <c r="D31" s="25" t="s">
        <v>145</v>
      </c>
      <c r="E31" s="21"/>
      <c r="F31" s="21"/>
      <c r="G31" s="19">
        <v>1.5</v>
      </c>
    </row>
    <row r="32" spans="1:7" ht="48" x14ac:dyDescent="0.25">
      <c r="A32" s="8">
        <v>5</v>
      </c>
      <c r="B32" s="1" t="s">
        <v>49</v>
      </c>
      <c r="C32" s="1" t="s">
        <v>20</v>
      </c>
      <c r="D32" s="3" t="s">
        <v>50</v>
      </c>
      <c r="F32" s="9" t="s">
        <v>43</v>
      </c>
      <c r="G32" s="10">
        <f>SUM(G33)</f>
        <v>5.2750000000000004</v>
      </c>
    </row>
    <row r="33" spans="1:7" ht="12" x14ac:dyDescent="0.25">
      <c r="B33" s="25" t="s">
        <v>146</v>
      </c>
      <c r="C33" s="21"/>
      <c r="D33" s="25" t="s">
        <v>147</v>
      </c>
      <c r="E33" s="21"/>
      <c r="F33" s="21"/>
      <c r="G33" s="19">
        <v>5.2750000000000004</v>
      </c>
    </row>
    <row r="35" spans="1:7" ht="13.8" x14ac:dyDescent="0.25">
      <c r="A35" s="23" t="s">
        <v>51</v>
      </c>
      <c r="B35" s="21"/>
      <c r="C35" s="24" t="s">
        <v>9</v>
      </c>
      <c r="D35" s="21"/>
      <c r="E35" s="21"/>
    </row>
    <row r="37" spans="1:7" ht="13.8" x14ac:dyDescent="0.25">
      <c r="A37" s="23" t="s">
        <v>52</v>
      </c>
      <c r="B37" s="21"/>
      <c r="C37" s="24" t="s">
        <v>53</v>
      </c>
      <c r="D37" s="21"/>
      <c r="E37" s="21"/>
    </row>
    <row r="38" spans="1:7" ht="24" x14ac:dyDescent="0.25">
      <c r="A38" s="8">
        <v>6</v>
      </c>
      <c r="B38" s="1" t="s">
        <v>54</v>
      </c>
      <c r="C38" s="1" t="s">
        <v>20</v>
      </c>
      <c r="D38" s="3" t="s">
        <v>55</v>
      </c>
      <c r="F38" s="9" t="s">
        <v>39</v>
      </c>
      <c r="G38" s="10">
        <f>SUM(G39)</f>
        <v>40</v>
      </c>
    </row>
    <row r="39" spans="1:7" ht="12" x14ac:dyDescent="0.25">
      <c r="B39" s="25" t="s">
        <v>148</v>
      </c>
      <c r="C39" s="21"/>
      <c r="D39" s="25" t="s">
        <v>149</v>
      </c>
      <c r="E39" s="21"/>
      <c r="F39" s="21"/>
      <c r="G39" s="19">
        <v>40</v>
      </c>
    </row>
    <row r="40" spans="1:7" ht="24" x14ac:dyDescent="0.25">
      <c r="A40" s="8">
        <v>7</v>
      </c>
      <c r="B40" s="1" t="s">
        <v>56</v>
      </c>
      <c r="C40" s="1" t="s">
        <v>20</v>
      </c>
      <c r="D40" s="3" t="s">
        <v>57</v>
      </c>
      <c r="F40" s="9" t="s">
        <v>39</v>
      </c>
      <c r="G40" s="10">
        <f>SUM(G41)</f>
        <v>40</v>
      </c>
    </row>
    <row r="41" spans="1:7" ht="12" x14ac:dyDescent="0.25">
      <c r="B41" s="25" t="s">
        <v>148</v>
      </c>
      <c r="C41" s="21"/>
      <c r="D41" s="25" t="s">
        <v>149</v>
      </c>
      <c r="E41" s="21"/>
      <c r="F41" s="21"/>
      <c r="G41" s="19">
        <v>40</v>
      </c>
    </row>
    <row r="43" spans="1:7" ht="13.8" x14ac:dyDescent="0.25">
      <c r="A43" s="23" t="s">
        <v>58</v>
      </c>
      <c r="B43" s="21"/>
      <c r="C43" s="24" t="s">
        <v>10</v>
      </c>
      <c r="D43" s="21"/>
      <c r="E43" s="21"/>
    </row>
    <row r="45" spans="1:7" ht="13.8" x14ac:dyDescent="0.25">
      <c r="A45" s="23" t="s">
        <v>59</v>
      </c>
      <c r="B45" s="21"/>
      <c r="C45" s="24" t="s">
        <v>10</v>
      </c>
      <c r="D45" s="21"/>
      <c r="E45" s="21"/>
    </row>
    <row r="46" spans="1:7" ht="24" x14ac:dyDescent="0.25">
      <c r="A46" s="8">
        <v>8</v>
      </c>
      <c r="B46" s="1" t="s">
        <v>60</v>
      </c>
      <c r="C46" s="1" t="s">
        <v>20</v>
      </c>
      <c r="D46" s="3" t="s">
        <v>61</v>
      </c>
      <c r="F46" s="9" t="s">
        <v>39</v>
      </c>
      <c r="G46" s="10">
        <f>SUM(G47:G48)</f>
        <v>10</v>
      </c>
    </row>
    <row r="47" spans="1:7" ht="12" x14ac:dyDescent="0.25">
      <c r="B47" s="25" t="s">
        <v>150</v>
      </c>
      <c r="C47" s="21"/>
      <c r="D47" s="25" t="s">
        <v>151</v>
      </c>
      <c r="E47" s="21"/>
      <c r="F47" s="21"/>
      <c r="G47" s="19">
        <v>5</v>
      </c>
    </row>
    <row r="48" spans="1:7" ht="12" x14ac:dyDescent="0.25">
      <c r="B48" s="25" t="s">
        <v>152</v>
      </c>
      <c r="C48" s="21"/>
      <c r="D48" s="25" t="s">
        <v>151</v>
      </c>
      <c r="E48" s="21"/>
      <c r="F48" s="21"/>
      <c r="G48" s="19">
        <v>5</v>
      </c>
    </row>
    <row r="50" spans="1:7" ht="13.8" x14ac:dyDescent="0.25">
      <c r="A50" s="23" t="s">
        <v>62</v>
      </c>
      <c r="B50" s="21"/>
      <c r="C50" s="24" t="s">
        <v>11</v>
      </c>
      <c r="D50" s="21"/>
      <c r="E50" s="21"/>
    </row>
    <row r="52" spans="1:7" ht="13.8" x14ac:dyDescent="0.25">
      <c r="A52" s="23" t="s">
        <v>63</v>
      </c>
      <c r="B52" s="21"/>
      <c r="C52" s="24" t="s">
        <v>64</v>
      </c>
      <c r="D52" s="21"/>
      <c r="E52" s="21"/>
    </row>
    <row r="53" spans="1:7" ht="24" x14ac:dyDescent="0.25">
      <c r="A53" s="8">
        <v>9</v>
      </c>
      <c r="B53" s="1" t="s">
        <v>65</v>
      </c>
      <c r="C53" s="1" t="s">
        <v>20</v>
      </c>
      <c r="D53" s="3" t="s">
        <v>66</v>
      </c>
      <c r="F53" s="9" t="s">
        <v>67</v>
      </c>
      <c r="G53" s="10">
        <f>SUM(G54)</f>
        <v>25</v>
      </c>
    </row>
    <row r="54" spans="1:7" ht="12" x14ac:dyDescent="0.25">
      <c r="B54" s="25" t="s">
        <v>153</v>
      </c>
      <c r="C54" s="21"/>
      <c r="D54" s="25" t="s">
        <v>154</v>
      </c>
      <c r="E54" s="21"/>
      <c r="F54" s="21"/>
      <c r="G54" s="19">
        <v>25</v>
      </c>
    </row>
    <row r="56" spans="1:7" ht="13.8" x14ac:dyDescent="0.25">
      <c r="A56" s="23" t="s">
        <v>68</v>
      </c>
      <c r="B56" s="21"/>
      <c r="C56" s="24" t="s">
        <v>12</v>
      </c>
      <c r="D56" s="21"/>
      <c r="E56" s="21"/>
    </row>
    <row r="58" spans="1:7" ht="13.8" x14ac:dyDescent="0.25">
      <c r="A58" s="23" t="s">
        <v>69</v>
      </c>
      <c r="B58" s="21"/>
      <c r="C58" s="24" t="s">
        <v>70</v>
      </c>
      <c r="D58" s="21"/>
      <c r="E58" s="21"/>
    </row>
    <row r="59" spans="1:7" ht="36" x14ac:dyDescent="0.25">
      <c r="A59" s="8">
        <v>10</v>
      </c>
      <c r="B59" s="1" t="s">
        <v>71</v>
      </c>
      <c r="C59" s="1" t="s">
        <v>20</v>
      </c>
      <c r="D59" s="3" t="s">
        <v>72</v>
      </c>
      <c r="F59" s="9" t="s">
        <v>43</v>
      </c>
      <c r="G59" s="10">
        <f>SUM(G60:G61)</f>
        <v>6.75</v>
      </c>
    </row>
    <row r="60" spans="1:7" ht="12" x14ac:dyDescent="0.25">
      <c r="B60" s="25" t="s">
        <v>155</v>
      </c>
      <c r="C60" s="21"/>
      <c r="D60" s="25" t="s">
        <v>156</v>
      </c>
      <c r="E60" s="21"/>
      <c r="F60" s="21"/>
      <c r="G60" s="19">
        <v>6</v>
      </c>
    </row>
    <row r="61" spans="1:7" ht="12" x14ac:dyDescent="0.25">
      <c r="B61" s="25" t="s">
        <v>157</v>
      </c>
      <c r="C61" s="21"/>
      <c r="D61" s="25" t="s">
        <v>158</v>
      </c>
      <c r="E61" s="21"/>
      <c r="F61" s="21"/>
      <c r="G61" s="19">
        <v>0.75</v>
      </c>
    </row>
    <row r="63" spans="1:7" ht="13.8" x14ac:dyDescent="0.25">
      <c r="A63" s="23" t="s">
        <v>73</v>
      </c>
      <c r="B63" s="21"/>
      <c r="C63" s="24" t="s">
        <v>74</v>
      </c>
      <c r="D63" s="21"/>
      <c r="E63" s="21"/>
    </row>
    <row r="64" spans="1:7" ht="24" x14ac:dyDescent="0.25">
      <c r="A64" s="8">
        <v>11</v>
      </c>
      <c r="B64" s="1" t="s">
        <v>75</v>
      </c>
      <c r="C64" s="1" t="s">
        <v>20</v>
      </c>
      <c r="D64" s="3" t="s">
        <v>76</v>
      </c>
      <c r="F64" s="9" t="s">
        <v>43</v>
      </c>
      <c r="G64" s="10">
        <f>SUM(G65)</f>
        <v>10</v>
      </c>
    </row>
    <row r="65" spans="1:7" ht="12" x14ac:dyDescent="0.25">
      <c r="B65" s="25" t="s">
        <v>159</v>
      </c>
      <c r="C65" s="21"/>
      <c r="D65" s="25" t="s">
        <v>160</v>
      </c>
      <c r="E65" s="21"/>
      <c r="F65" s="21"/>
      <c r="G65" s="19">
        <v>10</v>
      </c>
    </row>
    <row r="66" spans="1:7" ht="24" x14ac:dyDescent="0.25">
      <c r="A66" s="8">
        <v>12</v>
      </c>
      <c r="B66" s="1" t="s">
        <v>77</v>
      </c>
      <c r="C66" s="1" t="s">
        <v>20</v>
      </c>
      <c r="D66" s="3" t="s">
        <v>78</v>
      </c>
      <c r="F66" s="9" t="s">
        <v>43</v>
      </c>
      <c r="G66" s="10">
        <f>SUM(G67)</f>
        <v>50.1</v>
      </c>
    </row>
    <row r="67" spans="1:7" ht="12" x14ac:dyDescent="0.25">
      <c r="B67" s="25" t="s">
        <v>159</v>
      </c>
      <c r="C67" s="21"/>
      <c r="D67" s="25" t="s">
        <v>161</v>
      </c>
      <c r="E67" s="21"/>
      <c r="F67" s="21"/>
      <c r="G67" s="19">
        <v>50.1</v>
      </c>
    </row>
    <row r="69" spans="1:7" ht="13.8" x14ac:dyDescent="0.25">
      <c r="A69" s="23" t="s">
        <v>79</v>
      </c>
      <c r="B69" s="21"/>
      <c r="C69" s="24" t="s">
        <v>13</v>
      </c>
      <c r="D69" s="21"/>
      <c r="E69" s="21"/>
    </row>
    <row r="71" spans="1:7" ht="13.8" x14ac:dyDescent="0.25">
      <c r="A71" s="23" t="s">
        <v>80</v>
      </c>
      <c r="B71" s="21"/>
      <c r="C71" s="24" t="s">
        <v>81</v>
      </c>
      <c r="D71" s="21"/>
      <c r="E71" s="21"/>
    </row>
    <row r="72" spans="1:7" ht="24" x14ac:dyDescent="0.25">
      <c r="A72" s="8">
        <v>13</v>
      </c>
      <c r="B72" s="1" t="s">
        <v>82</v>
      </c>
      <c r="C72" s="1" t="s">
        <v>20</v>
      </c>
      <c r="D72" s="3" t="s">
        <v>83</v>
      </c>
      <c r="F72" s="9" t="s">
        <v>39</v>
      </c>
      <c r="G72" s="10">
        <f>SUM(G73:G75)</f>
        <v>80.84</v>
      </c>
    </row>
    <row r="73" spans="1:7" ht="12" x14ac:dyDescent="0.25">
      <c r="B73" s="25" t="s">
        <v>122</v>
      </c>
      <c r="C73" s="21"/>
      <c r="D73" s="25" t="s">
        <v>123</v>
      </c>
      <c r="E73" s="21"/>
      <c r="F73" s="21"/>
      <c r="G73" s="19">
        <v>11.242000000000001</v>
      </c>
    </row>
    <row r="74" spans="1:7" ht="12" x14ac:dyDescent="0.25">
      <c r="B74" s="25" t="s">
        <v>124</v>
      </c>
      <c r="C74" s="21"/>
      <c r="D74" s="25" t="s">
        <v>125</v>
      </c>
      <c r="E74" s="21"/>
      <c r="F74" s="21"/>
      <c r="G74" s="19">
        <v>34.398000000000003</v>
      </c>
    </row>
    <row r="75" spans="1:7" ht="12" x14ac:dyDescent="0.25">
      <c r="B75" s="25" t="s">
        <v>126</v>
      </c>
      <c r="C75" s="21"/>
      <c r="D75" s="25" t="s">
        <v>127</v>
      </c>
      <c r="E75" s="21"/>
      <c r="F75" s="21"/>
      <c r="G75" s="19">
        <v>35.200000000000003</v>
      </c>
    </row>
    <row r="76" spans="1:7" ht="24" x14ac:dyDescent="0.25">
      <c r="A76" s="8">
        <v>14</v>
      </c>
      <c r="B76" s="1" t="s">
        <v>84</v>
      </c>
      <c r="C76" s="1" t="s">
        <v>20</v>
      </c>
      <c r="D76" s="3" t="s">
        <v>85</v>
      </c>
      <c r="F76" s="9" t="s">
        <v>39</v>
      </c>
      <c r="G76" s="10">
        <f>SUM(G77:G80)</f>
        <v>85.84</v>
      </c>
    </row>
    <row r="77" spans="1:7" ht="12" x14ac:dyDescent="0.25">
      <c r="B77" s="25" t="s">
        <v>122</v>
      </c>
      <c r="C77" s="21"/>
      <c r="D77" s="25" t="s">
        <v>123</v>
      </c>
      <c r="E77" s="21"/>
      <c r="F77" s="21"/>
      <c r="G77" s="19">
        <v>11.242000000000001</v>
      </c>
    </row>
    <row r="78" spans="1:7" ht="12" x14ac:dyDescent="0.25">
      <c r="B78" s="25" t="s">
        <v>124</v>
      </c>
      <c r="C78" s="21"/>
      <c r="D78" s="25" t="s">
        <v>125</v>
      </c>
      <c r="E78" s="21"/>
      <c r="F78" s="21"/>
      <c r="G78" s="19">
        <v>34.398000000000003</v>
      </c>
    </row>
    <row r="79" spans="1:7" ht="12" x14ac:dyDescent="0.25">
      <c r="B79" s="25" t="s">
        <v>126</v>
      </c>
      <c r="C79" s="21"/>
      <c r="D79" s="25" t="s">
        <v>127</v>
      </c>
      <c r="E79" s="21"/>
      <c r="F79" s="21"/>
      <c r="G79" s="19">
        <v>35.200000000000003</v>
      </c>
    </row>
    <row r="80" spans="1:7" ht="12" x14ac:dyDescent="0.25">
      <c r="B80" s="25" t="s">
        <v>162</v>
      </c>
      <c r="C80" s="21"/>
      <c r="D80" s="25" t="s">
        <v>151</v>
      </c>
      <c r="E80" s="21"/>
      <c r="F80" s="21"/>
      <c r="G80" s="19">
        <v>5</v>
      </c>
    </row>
    <row r="81" spans="1:7" ht="24" x14ac:dyDescent="0.25">
      <c r="A81" s="8">
        <v>15</v>
      </c>
      <c r="B81" s="1" t="s">
        <v>86</v>
      </c>
      <c r="C81" s="1" t="s">
        <v>20</v>
      </c>
      <c r="D81" s="3" t="s">
        <v>87</v>
      </c>
      <c r="F81" s="9" t="s">
        <v>39</v>
      </c>
      <c r="G81" s="10">
        <f>SUM(G82:G84)</f>
        <v>80.84</v>
      </c>
    </row>
    <row r="82" spans="1:7" ht="12" x14ac:dyDescent="0.25">
      <c r="B82" s="25" t="s">
        <v>122</v>
      </c>
      <c r="C82" s="21"/>
      <c r="D82" s="25" t="s">
        <v>123</v>
      </c>
      <c r="E82" s="21"/>
      <c r="F82" s="21"/>
      <c r="G82" s="19">
        <v>11.242000000000001</v>
      </c>
    </row>
    <row r="83" spans="1:7" ht="12" x14ac:dyDescent="0.25">
      <c r="B83" s="25" t="s">
        <v>124</v>
      </c>
      <c r="C83" s="21"/>
      <c r="D83" s="25" t="s">
        <v>125</v>
      </c>
      <c r="E83" s="21"/>
      <c r="F83" s="21"/>
      <c r="G83" s="19">
        <v>34.398000000000003</v>
      </c>
    </row>
    <row r="84" spans="1:7" ht="12" x14ac:dyDescent="0.25">
      <c r="B84" s="25" t="s">
        <v>126</v>
      </c>
      <c r="C84" s="21"/>
      <c r="D84" s="25" t="s">
        <v>127</v>
      </c>
      <c r="E84" s="21"/>
      <c r="F84" s="21"/>
      <c r="G84" s="19">
        <v>35.200000000000003</v>
      </c>
    </row>
    <row r="86" spans="1:7" ht="13.8" x14ac:dyDescent="0.25">
      <c r="A86" s="23" t="s">
        <v>88</v>
      </c>
      <c r="B86" s="21"/>
      <c r="C86" s="24" t="s">
        <v>89</v>
      </c>
      <c r="D86" s="21"/>
      <c r="E86" s="21"/>
    </row>
    <row r="87" spans="1:7" ht="60" x14ac:dyDescent="0.25">
      <c r="A87" s="8">
        <v>16</v>
      </c>
      <c r="B87" s="1" t="s">
        <v>90</v>
      </c>
      <c r="C87" s="1" t="s">
        <v>20</v>
      </c>
      <c r="D87" s="3" t="s">
        <v>91</v>
      </c>
      <c r="F87" s="9" t="s">
        <v>43</v>
      </c>
      <c r="G87" s="10">
        <f>SUM(G88)</f>
        <v>1</v>
      </c>
    </row>
    <row r="88" spans="1:7" ht="12" x14ac:dyDescent="0.25">
      <c r="B88" s="25" t="s">
        <v>163</v>
      </c>
      <c r="C88" s="21"/>
      <c r="D88" s="25" t="s">
        <v>164</v>
      </c>
      <c r="E88" s="21"/>
      <c r="F88" s="21"/>
      <c r="G88" s="19">
        <v>1</v>
      </c>
    </row>
    <row r="89" spans="1:7" ht="36" x14ac:dyDescent="0.25">
      <c r="A89" s="8">
        <v>17</v>
      </c>
      <c r="B89" s="1" t="s">
        <v>90</v>
      </c>
      <c r="C89" s="1" t="s">
        <v>20</v>
      </c>
      <c r="D89" s="3" t="s">
        <v>92</v>
      </c>
      <c r="F89" s="9" t="s">
        <v>43</v>
      </c>
      <c r="G89" s="10">
        <f>SUM(G90)</f>
        <v>4.4000000000000004</v>
      </c>
    </row>
    <row r="90" spans="1:7" ht="12" x14ac:dyDescent="0.25">
      <c r="B90" s="25" t="s">
        <v>165</v>
      </c>
      <c r="C90" s="21"/>
      <c r="D90" s="25" t="s">
        <v>166</v>
      </c>
      <c r="E90" s="21"/>
      <c r="F90" s="21"/>
      <c r="G90" s="19">
        <v>4.4000000000000004</v>
      </c>
    </row>
    <row r="92" spans="1:7" ht="13.8" x14ac:dyDescent="0.25">
      <c r="A92" s="23" t="s">
        <v>93</v>
      </c>
      <c r="B92" s="21"/>
      <c r="C92" s="24" t="s">
        <v>14</v>
      </c>
      <c r="D92" s="21"/>
      <c r="E92" s="21"/>
    </row>
    <row r="93" spans="1:7" ht="24" x14ac:dyDescent="0.25">
      <c r="A93" s="8">
        <v>18</v>
      </c>
      <c r="B93" s="1" t="s">
        <v>94</v>
      </c>
      <c r="C93" s="1" t="s">
        <v>20</v>
      </c>
      <c r="D93" s="3" t="s">
        <v>95</v>
      </c>
      <c r="F93" s="9" t="s">
        <v>39</v>
      </c>
      <c r="G93" s="10">
        <f>SUM(G94:G95)</f>
        <v>4.2824</v>
      </c>
    </row>
    <row r="94" spans="1:7" ht="12" x14ac:dyDescent="0.25">
      <c r="B94" s="25" t="s">
        <v>167</v>
      </c>
      <c r="C94" s="21"/>
      <c r="D94" s="25" t="s">
        <v>168</v>
      </c>
      <c r="E94" s="21"/>
      <c r="F94" s="21"/>
      <c r="G94" s="19">
        <v>3.1823999999999999</v>
      </c>
    </row>
    <row r="95" spans="1:7" ht="12" x14ac:dyDescent="0.25">
      <c r="B95" s="25" t="s">
        <v>169</v>
      </c>
      <c r="C95" s="21"/>
      <c r="D95" s="25" t="s">
        <v>170</v>
      </c>
      <c r="E95" s="21"/>
      <c r="F95" s="21"/>
      <c r="G95" s="19">
        <v>1.1000000000000001</v>
      </c>
    </row>
    <row r="97" spans="1:7" ht="13.8" x14ac:dyDescent="0.25">
      <c r="A97" s="23" t="s">
        <v>96</v>
      </c>
      <c r="B97" s="21"/>
      <c r="C97" s="24" t="s">
        <v>15</v>
      </c>
      <c r="D97" s="21"/>
      <c r="E97" s="21"/>
    </row>
    <row r="99" spans="1:7" ht="13.8" x14ac:dyDescent="0.25">
      <c r="A99" s="23" t="s">
        <v>97</v>
      </c>
      <c r="B99" s="21"/>
      <c r="C99" s="24" t="s">
        <v>98</v>
      </c>
      <c r="D99" s="21"/>
      <c r="E99" s="21"/>
    </row>
    <row r="100" spans="1:7" ht="24" x14ac:dyDescent="0.25">
      <c r="A100" s="8">
        <v>19</v>
      </c>
      <c r="B100" s="1" t="s">
        <v>99</v>
      </c>
      <c r="C100" s="1" t="s">
        <v>20</v>
      </c>
      <c r="D100" s="3" t="s">
        <v>100</v>
      </c>
      <c r="F100" s="9" t="s">
        <v>101</v>
      </c>
      <c r="G100" s="10">
        <f>SUM(G101)</f>
        <v>0.8</v>
      </c>
    </row>
    <row r="101" spans="1:7" ht="12" x14ac:dyDescent="0.25">
      <c r="B101" s="25" t="s">
        <v>171</v>
      </c>
      <c r="C101" s="21"/>
      <c r="D101" s="25" t="s">
        <v>172</v>
      </c>
      <c r="E101" s="21"/>
      <c r="F101" s="21"/>
      <c r="G101" s="19">
        <v>0.8</v>
      </c>
    </row>
    <row r="102" spans="1:7" ht="24" x14ac:dyDescent="0.25">
      <c r="A102" s="8">
        <v>20</v>
      </c>
      <c r="B102" s="1" t="s">
        <v>102</v>
      </c>
      <c r="C102" s="1" t="s">
        <v>20</v>
      </c>
      <c r="D102" s="3" t="s">
        <v>103</v>
      </c>
      <c r="F102" s="9" t="s">
        <v>101</v>
      </c>
      <c r="G102" s="10">
        <f>SUM(G103)</f>
        <v>0.8</v>
      </c>
    </row>
    <row r="103" spans="1:7" ht="12" x14ac:dyDescent="0.25">
      <c r="B103" s="25" t="s">
        <v>173</v>
      </c>
      <c r="C103" s="21"/>
      <c r="D103" s="25" t="s">
        <v>172</v>
      </c>
      <c r="E103" s="21"/>
      <c r="F103" s="21"/>
      <c r="G103" s="19">
        <v>0.8</v>
      </c>
    </row>
    <row r="105" spans="1:7" ht="13.8" x14ac:dyDescent="0.25">
      <c r="A105" s="23" t="s">
        <v>104</v>
      </c>
      <c r="B105" s="21"/>
      <c r="C105" s="24" t="s">
        <v>105</v>
      </c>
      <c r="D105" s="21"/>
      <c r="E105" s="21"/>
    </row>
    <row r="106" spans="1:7" ht="36" x14ac:dyDescent="0.25">
      <c r="A106" s="8">
        <v>21</v>
      </c>
      <c r="B106" s="1" t="s">
        <v>106</v>
      </c>
      <c r="C106" s="1" t="s">
        <v>20</v>
      </c>
      <c r="D106" s="3" t="s">
        <v>107</v>
      </c>
      <c r="F106" s="9" t="s">
        <v>67</v>
      </c>
      <c r="G106" s="10">
        <f>SUM(G107)</f>
        <v>12</v>
      </c>
    </row>
    <row r="107" spans="1:7" ht="12" x14ac:dyDescent="0.25">
      <c r="B107" s="25" t="s">
        <v>174</v>
      </c>
      <c r="C107" s="21"/>
      <c r="D107" s="25" t="s">
        <v>175</v>
      </c>
      <c r="E107" s="21"/>
      <c r="F107" s="21"/>
      <c r="G107" s="19">
        <v>12</v>
      </c>
    </row>
    <row r="108" spans="1:7" ht="48" x14ac:dyDescent="0.25">
      <c r="A108" s="8">
        <v>22</v>
      </c>
      <c r="B108" s="1" t="s">
        <v>106</v>
      </c>
      <c r="C108" s="1" t="s">
        <v>20</v>
      </c>
      <c r="D108" s="3" t="s">
        <v>108</v>
      </c>
      <c r="F108" s="9" t="s">
        <v>67</v>
      </c>
      <c r="G108" s="10">
        <f>SUM(G109)</f>
        <v>39</v>
      </c>
    </row>
    <row r="109" spans="1:7" ht="12" x14ac:dyDescent="0.25">
      <c r="B109" s="25" t="s">
        <v>176</v>
      </c>
      <c r="C109" s="21"/>
      <c r="D109" s="25" t="s">
        <v>177</v>
      </c>
      <c r="E109" s="21"/>
      <c r="F109" s="21"/>
      <c r="G109" s="19">
        <v>39</v>
      </c>
    </row>
    <row r="111" spans="1:7" ht="13.8" x14ac:dyDescent="0.25">
      <c r="A111" s="23" t="s">
        <v>109</v>
      </c>
      <c r="B111" s="21"/>
      <c r="C111" s="24" t="s">
        <v>16</v>
      </c>
      <c r="D111" s="21"/>
      <c r="E111" s="21"/>
    </row>
    <row r="113" spans="1:7" ht="13.8" x14ac:dyDescent="0.25">
      <c r="A113" s="23" t="s">
        <v>110</v>
      </c>
      <c r="B113" s="21"/>
      <c r="C113" s="24" t="s">
        <v>111</v>
      </c>
      <c r="D113" s="21"/>
      <c r="E113" s="21"/>
    </row>
    <row r="114" spans="1:7" ht="36" x14ac:dyDescent="0.25">
      <c r="A114" s="8">
        <v>23</v>
      </c>
      <c r="B114" s="1" t="s">
        <v>112</v>
      </c>
      <c r="C114" s="1" t="s">
        <v>20</v>
      </c>
      <c r="D114" s="3" t="s">
        <v>113</v>
      </c>
      <c r="F114" s="9" t="s">
        <v>67</v>
      </c>
      <c r="G114" s="10">
        <f>SUM(G115)</f>
        <v>10</v>
      </c>
    </row>
    <row r="115" spans="1:7" ht="12" x14ac:dyDescent="0.25">
      <c r="B115" s="25" t="s">
        <v>178</v>
      </c>
      <c r="C115" s="21"/>
      <c r="D115" s="25" t="s">
        <v>160</v>
      </c>
      <c r="E115" s="21"/>
      <c r="F115" s="21"/>
      <c r="G115" s="19">
        <v>10</v>
      </c>
    </row>
  </sheetData>
  <mergeCells count="132">
    <mergeCell ref="A111:B111"/>
    <mergeCell ref="C111:E111"/>
    <mergeCell ref="A113:B113"/>
    <mergeCell ref="C113:E113"/>
    <mergeCell ref="B115:C115"/>
    <mergeCell ref="D115:F115"/>
    <mergeCell ref="A105:B105"/>
    <mergeCell ref="C105:E105"/>
    <mergeCell ref="B107:C107"/>
    <mergeCell ref="D107:F107"/>
    <mergeCell ref="B109:C109"/>
    <mergeCell ref="D109:F109"/>
    <mergeCell ref="A99:B99"/>
    <mergeCell ref="C99:E99"/>
    <mergeCell ref="B101:C101"/>
    <mergeCell ref="D101:F101"/>
    <mergeCell ref="B103:C103"/>
    <mergeCell ref="D103:F103"/>
    <mergeCell ref="B94:C94"/>
    <mergeCell ref="D94:F94"/>
    <mergeCell ref="B95:C95"/>
    <mergeCell ref="D95:F95"/>
    <mergeCell ref="A97:B97"/>
    <mergeCell ref="C97:E97"/>
    <mergeCell ref="B88:C88"/>
    <mergeCell ref="D88:F88"/>
    <mergeCell ref="B90:C90"/>
    <mergeCell ref="D90:F90"/>
    <mergeCell ref="A92:B92"/>
    <mergeCell ref="C92:E92"/>
    <mergeCell ref="B83:C83"/>
    <mergeCell ref="D83:F83"/>
    <mergeCell ref="B84:C84"/>
    <mergeCell ref="D84:F84"/>
    <mergeCell ref="A86:B86"/>
    <mergeCell ref="C86:E86"/>
    <mergeCell ref="B79:C79"/>
    <mergeCell ref="D79:F79"/>
    <mergeCell ref="B80:C80"/>
    <mergeCell ref="D80:F80"/>
    <mergeCell ref="B82:C82"/>
    <mergeCell ref="D82:F82"/>
    <mergeCell ref="B75:C75"/>
    <mergeCell ref="D75:F75"/>
    <mergeCell ref="B77:C77"/>
    <mergeCell ref="D77:F77"/>
    <mergeCell ref="B78:C78"/>
    <mergeCell ref="D78:F78"/>
    <mergeCell ref="A71:B71"/>
    <mergeCell ref="C71:E71"/>
    <mergeCell ref="B73:C73"/>
    <mergeCell ref="D73:F73"/>
    <mergeCell ref="B74:C74"/>
    <mergeCell ref="D74:F74"/>
    <mergeCell ref="B65:C65"/>
    <mergeCell ref="D65:F65"/>
    <mergeCell ref="B67:C67"/>
    <mergeCell ref="D67:F67"/>
    <mergeCell ref="A69:B69"/>
    <mergeCell ref="C69:E69"/>
    <mergeCell ref="B60:C60"/>
    <mergeCell ref="D60:F60"/>
    <mergeCell ref="B61:C61"/>
    <mergeCell ref="D61:F61"/>
    <mergeCell ref="A63:B63"/>
    <mergeCell ref="C63:E63"/>
    <mergeCell ref="B54:C54"/>
    <mergeCell ref="D54:F54"/>
    <mergeCell ref="A56:B56"/>
    <mergeCell ref="C56:E56"/>
    <mergeCell ref="A58:B58"/>
    <mergeCell ref="C58:E58"/>
    <mergeCell ref="B48:C48"/>
    <mergeCell ref="D48:F48"/>
    <mergeCell ref="A50:B50"/>
    <mergeCell ref="C50:E50"/>
    <mergeCell ref="A52:B52"/>
    <mergeCell ref="C52:E52"/>
    <mergeCell ref="A43:B43"/>
    <mergeCell ref="C43:E43"/>
    <mergeCell ref="A45:B45"/>
    <mergeCell ref="C45:E45"/>
    <mergeCell ref="B47:C47"/>
    <mergeCell ref="D47:F47"/>
    <mergeCell ref="A37:B37"/>
    <mergeCell ref="C37:E37"/>
    <mergeCell ref="B39:C39"/>
    <mergeCell ref="D39:F39"/>
    <mergeCell ref="B41:C41"/>
    <mergeCell ref="D41:F41"/>
    <mergeCell ref="B31:C31"/>
    <mergeCell ref="D31:F31"/>
    <mergeCell ref="B33:C33"/>
    <mergeCell ref="D33:F33"/>
    <mergeCell ref="A35:B35"/>
    <mergeCell ref="C35:E35"/>
    <mergeCell ref="B28:C28"/>
    <mergeCell ref="D28:F28"/>
    <mergeCell ref="B29:C29"/>
    <mergeCell ref="D29:F29"/>
    <mergeCell ref="B30:C30"/>
    <mergeCell ref="D30:F30"/>
    <mergeCell ref="B22:C22"/>
    <mergeCell ref="D22:F22"/>
    <mergeCell ref="B24:C24"/>
    <mergeCell ref="D24:F24"/>
    <mergeCell ref="A26:B26"/>
    <mergeCell ref="C26:E26"/>
    <mergeCell ref="B19:C19"/>
    <mergeCell ref="D19:F19"/>
    <mergeCell ref="B20:C20"/>
    <mergeCell ref="D20:F20"/>
    <mergeCell ref="B21:C21"/>
    <mergeCell ref="D21:F21"/>
    <mergeCell ref="B16:C16"/>
    <mergeCell ref="D16:F16"/>
    <mergeCell ref="B17:C17"/>
    <mergeCell ref="D17:F17"/>
    <mergeCell ref="B18:C18"/>
    <mergeCell ref="D18:F18"/>
    <mergeCell ref="B12:C12"/>
    <mergeCell ref="D12:F12"/>
    <mergeCell ref="B13:C13"/>
    <mergeCell ref="D13:F13"/>
    <mergeCell ref="B14:C14"/>
    <mergeCell ref="D14:F14"/>
    <mergeCell ref="A1:E1"/>
    <mergeCell ref="A3:E3"/>
    <mergeCell ref="A8:B8"/>
    <mergeCell ref="C8:E8"/>
    <mergeCell ref="A10:B10"/>
    <mergeCell ref="C10:E10"/>
  </mergeCells>
  <pageMargins left="0.25" right="0.25" top="0.5" bottom="0.7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</vt:lpstr>
      <vt:lpstr>Przedmiar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Przemo</cp:lastModifiedBy>
  <dcterms:modified xsi:type="dcterms:W3CDTF">2017-09-11T09:35:44Z</dcterms:modified>
</cp:coreProperties>
</file>